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Google Drive\Thư viện\Thủy Anh\Hồ sơ mua sách\Hồ sơ sách y dược năm 2017\"/>
    </mc:Choice>
  </mc:AlternateContent>
  <bookViews>
    <workbookView xWindow="0" yWindow="0" windowWidth="2877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7" i="1" l="1"/>
  <c r="E546" i="1"/>
  <c r="E540" i="1"/>
  <c r="E539" i="1"/>
  <c r="E520" i="1"/>
  <c r="E475" i="1"/>
  <c r="E464" i="1"/>
  <c r="E340" i="1"/>
  <c r="E319" i="1"/>
  <c r="E227" i="1"/>
  <c r="E223" i="1"/>
  <c r="E222" i="1"/>
  <c r="E211" i="1"/>
  <c r="E201" i="1"/>
  <c r="E198" i="1"/>
  <c r="E194" i="1"/>
  <c r="E193" i="1"/>
  <c r="E183" i="1"/>
  <c r="E171" i="1"/>
  <c r="E162" i="1"/>
  <c r="E151" i="1"/>
  <c r="E148" i="1"/>
  <c r="E111" i="1"/>
  <c r="E96" i="1"/>
  <c r="E74" i="1"/>
  <c r="E71" i="1"/>
  <c r="E44" i="1"/>
  <c r="E30" i="1"/>
  <c r="E27" i="1"/>
  <c r="E16" i="1"/>
</calcChain>
</file>

<file path=xl/sharedStrings.xml><?xml version="1.0" encoding="utf-8"?>
<sst xmlns="http://schemas.openxmlformats.org/spreadsheetml/2006/main" count="1762" uniqueCount="1241">
  <si>
    <t>C«ng ty TNHH ph¸t hµnh S¸ch ViÖt TiÕn</t>
  </si>
  <si>
    <t xml:space="preserve"> §Þa chØ: 25- Kh­¬ng Th­îng- §èng §a- Hµ Néi </t>
  </si>
  <si>
    <t>§T: 04.3564.0197- 3564.1173- 0904.115.135- Fax: 04.3564.0180</t>
  </si>
  <si>
    <t>Emal: viettienbook@gmail.com, hongthuviettien@gmail.com</t>
  </si>
  <si>
    <t xml:space="preserve">Danh môc s¸ch ®ang ph¸t hµnh </t>
  </si>
  <si>
    <t xml:space="preserve">                          ( §ång thêi lµ phiÕu ®Æt mua s¸ch)</t>
  </si>
  <si>
    <t>Tªn ®¬n vÞ ®Æt mua:……………………………...………………..……………………………………..</t>
  </si>
  <si>
    <t>§Þa chØ:........................................................................................................................................................….</t>
  </si>
  <si>
    <t>C¸n bé nhËn s¸ch:………………………...…….........................................................................................</t>
  </si>
  <si>
    <t>Khi cÇn liªn hÖ víi  (¤ng)/Bµ:..............................................................Chøc vô:…....……..........................</t>
  </si>
  <si>
    <t>§iÖn tho¹i :.......................................................§TD§:........................... ……….Fax:…….………………...</t>
  </si>
  <si>
    <t xml:space="preserve"> Thêi h¹n thanh to¸n: ngay sau khi nhËn ®ñ s¸ch vµ hãa ®¬n</t>
  </si>
  <si>
    <t>TT</t>
  </si>
  <si>
    <t>Tên sách</t>
  </si>
  <si>
    <t>Tên tác giả/năm</t>
  </si>
  <si>
    <t>Nhà xuất bản</t>
  </si>
  <si>
    <t>Đơn giá</t>
  </si>
  <si>
    <t>SL. đặt</t>
  </si>
  <si>
    <t>T. Tiền</t>
  </si>
  <si>
    <t>I- SÁCH GIÁO KHOA ĐẠI HỌC- SAU ĐẠI HỌC</t>
  </si>
  <si>
    <t xml:space="preserve">                   1. SÁCH XUẤT BẢN, TÁI BẢN TỪ NĂM 2015-2017</t>
  </si>
  <si>
    <t>Bài giảng bệnh học ngoại khoa 1,2 Y4,Y6/ĐH</t>
  </si>
  <si>
    <t>Hà văn Quyết, PH2014,2016</t>
  </si>
  <si>
    <t>NXb y học 2014,2016</t>
  </si>
  <si>
    <t>Bài giảng gây mê hồi sức T1/ĐH và SĐH</t>
  </si>
  <si>
    <t>GS Nguyễn Thụ-PH2014</t>
  </si>
  <si>
    <t>NXb y học 2014</t>
  </si>
  <si>
    <t>Bài giảng gây mê hồi sức T2/ĐH và SĐH</t>
  </si>
  <si>
    <t>GS Nguyễn Thụ-PH2015</t>
  </si>
  <si>
    <t>NXb y học 2015</t>
  </si>
  <si>
    <t>Bài giảng giải phẫu học T1 (ĐH)</t>
  </si>
  <si>
    <t>Nguyễn Quang Quyền cb/Cn16</t>
  </si>
  <si>
    <t>Nxb y học 2016</t>
  </si>
  <si>
    <t>Bài giảng giải phẫu học T2 (ĐH)</t>
  </si>
  <si>
    <t>Bài giảng giải phẫu tạo hình thẩm mỹ (ĐH)</t>
  </si>
  <si>
    <t>ĐHY Hà Nội- PH2017</t>
  </si>
  <si>
    <t>Nxb y học-2017</t>
  </si>
  <si>
    <r>
      <t xml:space="preserve">Bài giảng kỹ năng giao tiếp cho sinh viên y khoa/(ĐH)/ </t>
    </r>
    <r>
      <rPr>
        <sz val="8"/>
        <color indexed="8"/>
        <rFont val="Times New Roman"/>
        <family val="1"/>
      </rPr>
      <t>(PGS, Ng. Văn Hiến)</t>
    </r>
  </si>
  <si>
    <t>ĐHY Hà Nội-PH 2015/ ĐH và SĐH</t>
  </si>
  <si>
    <r>
      <t>Bài giảng kỹ năng y khoa/(ĐH)</t>
    </r>
    <r>
      <rPr>
        <sz val="8"/>
        <color indexed="8"/>
        <rFont val="Times New Roman"/>
        <family val="1"/>
      </rPr>
      <t>/(Ng.Đức Hinh)</t>
    </r>
  </si>
  <si>
    <t>ĐHY Hà Nội-2014</t>
  </si>
  <si>
    <t>NXb y học 2016</t>
  </si>
  <si>
    <t>Bài giảng nhi khoa (SĐH)</t>
  </si>
  <si>
    <t>PGS.TS Pham Nhật An/PH2015</t>
  </si>
  <si>
    <t>Bài giảng phụ khoa (ĐH)</t>
  </si>
  <si>
    <t>BS lê Thị Hồng Cẩm/cn17</t>
  </si>
  <si>
    <t>NXb y học 2017</t>
  </si>
  <si>
    <t>Bài giảng sản phu khoa T2 (ĐH)</t>
  </si>
  <si>
    <t>Y Phạm Ngọc Thạch</t>
  </si>
  <si>
    <t>Nxb ĐHQGHCM - 2016</t>
  </si>
  <si>
    <t>Bài giảng sản phụ khoa tập 1, 2 (ĐH)</t>
  </si>
  <si>
    <t>PH,T1-2016: T2-2011</t>
  </si>
  <si>
    <t>NXb y học 2016,2011</t>
  </si>
  <si>
    <t>Bài giảng triệu chứng học ngoại khoa (ĐH)</t>
  </si>
  <si>
    <t>Hà văn Quyết- PH2016</t>
  </si>
  <si>
    <t xml:space="preserve">Bệnh học quanh răng(SV RHM)- </t>
  </si>
  <si>
    <t>XB2015 /Viện RHM- Trịnh Đình Hải</t>
  </si>
  <si>
    <t>Nxb Giáo dục VN-2015</t>
  </si>
  <si>
    <t xml:space="preserve">Cấp cứu ngoại khoa  T1,2(BS và SĐH)_ </t>
  </si>
  <si>
    <t>Đ 01.Z9W- XB2015</t>
  </si>
  <si>
    <t>Công nghệ sản xuất vacxin (DS)</t>
  </si>
  <si>
    <t>Nguyễn Thanh Bình/2017</t>
  </si>
  <si>
    <t>Bách khoa 2017</t>
  </si>
  <si>
    <r>
      <t xml:space="preserve">Chăm sóc dược (DS, SĐH)/ </t>
    </r>
    <r>
      <rPr>
        <sz val="8"/>
        <color indexed="8"/>
        <rFont val="Times New Roman"/>
        <family val="1"/>
      </rPr>
      <t>Kim Huyền</t>
    </r>
  </si>
  <si>
    <t>Đ20.Z07W/PH 2016</t>
  </si>
  <si>
    <t>Chăm sóc sức khỏe trẻ em (CNĐD)</t>
  </si>
  <si>
    <t>GS. Đinh Ngọc Đệ-XB2015</t>
  </si>
  <si>
    <t>Chẩn đoán chức năng (SĐH)</t>
  </si>
  <si>
    <t>Hoàng Đình Anh-QY2015</t>
  </si>
  <si>
    <t>Học viện quân Y-2015</t>
  </si>
  <si>
    <t>Chỉnh hình răng mặt (SV RHM)</t>
  </si>
  <si>
    <t>XB2015/ Viện RHM- Nguyễn thị Thu Phương</t>
  </si>
  <si>
    <t>Chữa răng và nội nha T1 (SV RHM)</t>
  </si>
  <si>
    <t>XB2015Viện RHM- Trịnh thị Thái Hà</t>
  </si>
  <si>
    <t>Chữa răng và nội nha T2 (SV RHM)</t>
  </si>
  <si>
    <t>Da liễu học /(BSĐK)/(BS Hiển)</t>
  </si>
  <si>
    <t>Đ01.Z24-XB 2015</t>
  </si>
  <si>
    <t>Dinh dưỡng học/(ĐH)</t>
  </si>
  <si>
    <t>Y Phạm Ngọc Thạch/CN2015</t>
  </si>
  <si>
    <t>Dược động học đại cương (ĐH và SĐH)</t>
  </si>
  <si>
    <t>Mai Phương Mai- PH 2015</t>
  </si>
  <si>
    <t>Dược động học kỹ thuật cơ bản /(ĐH)</t>
  </si>
  <si>
    <t xml:space="preserve">Hoàng T.Kim Huyền/PH15 </t>
  </si>
  <si>
    <t>Dược lâm sàng những nguyên lý cơ bản và sử dụng thuốc trong điều trị 1/(DS)</t>
  </si>
  <si>
    <t>Đại học Dược Hà Nội /PH2014</t>
  </si>
  <si>
    <t>Dược lâm sàng những nguyên lý cơ bản và sử dụng thuốc trong điều trị 2/(DS)</t>
  </si>
  <si>
    <r>
      <t>Dược liệu học T1,2/</t>
    </r>
    <r>
      <rPr>
        <sz val="9"/>
        <color indexed="8"/>
        <rFont val="Times New Roman"/>
        <family val="1"/>
      </rPr>
      <t>Ngô V Thụ, Phạm Thanh Kỳ) /DSĐH</t>
    </r>
  </si>
  <si>
    <t>Đ.20.Z02-PH2011, 2015</t>
  </si>
  <si>
    <t>Đánh giá về lượng các kết quả nghiên cứu y dược sinh học/ĐH và SĐH</t>
  </si>
  <si>
    <t>GS TS Đỗ Trung Đàm- PH2015</t>
  </si>
  <si>
    <t>Điều dưỡng các bệnh nội khoa T1/(ĐH)</t>
  </si>
  <si>
    <t>PSS Lê Thị Bình (Cb/Xb2017</t>
  </si>
  <si>
    <t>NXB giáo dục VN-2017</t>
  </si>
  <si>
    <t>Điều dưỡng các bệnh nội khoa T2/(ĐH)</t>
  </si>
  <si>
    <t>Điều dưỡng cơ bản và nâng cao/(ĐH)</t>
  </si>
  <si>
    <t>Lê Thị Bình -Txb2017</t>
  </si>
  <si>
    <t>Nxb y học 2017</t>
  </si>
  <si>
    <t>Điều dưỡng ngoại- tập 1, 2-(TS Cường)/(cử nhân)</t>
  </si>
  <si>
    <t>Đ.34.Z.06- XB-2011, 2015</t>
  </si>
  <si>
    <t>Điều dưỡng nhi khoa cơ bản/(ĐH)</t>
  </si>
  <si>
    <t>PGS. Lê Thanh Hải-PH2017</t>
  </si>
  <si>
    <t>Điều dưỡng nhi- nhiễm/(ĐH)</t>
  </si>
  <si>
    <t>PGS.TSCao Văn Thịnh/Cn17</t>
  </si>
  <si>
    <t>ncby học 2017</t>
  </si>
  <si>
    <t>Ghép xương &amp; Implant từ lý thuyết đến lâm sàng/(ĐH)</t>
  </si>
  <si>
    <t>Trần Giao Hòa</t>
  </si>
  <si>
    <t>Nxb ĐHQGHCM -2015</t>
  </si>
  <si>
    <t>GT Ký sinh trùng thực hành (Kỹ thuật xét nghiệm)</t>
  </si>
  <si>
    <t>ĐK.01.Z.15- XB2015</t>
  </si>
  <si>
    <r>
      <t xml:space="preserve">Giải phẫu bệnh học (đa khoa) </t>
    </r>
    <r>
      <rPr>
        <sz val="10"/>
        <color indexed="8"/>
        <rFont val="Times New Roman"/>
        <family val="1"/>
      </rPr>
      <t>TS Phương Hạnh</t>
    </r>
  </si>
  <si>
    <t>Đ01.Y09-XB2015</t>
  </si>
  <si>
    <t>Giải phẫu bệnh học/GSNg. Vượng/(ĐH)</t>
  </si>
  <si>
    <t>ĐH Y Hà Nội-PH2016</t>
  </si>
  <si>
    <t>Giải phẫu chi trên- chi dưới/ (ĐH)</t>
  </si>
  <si>
    <t>PGS Phan Đăng Diệu/Cn14</t>
  </si>
  <si>
    <t>Nxb y học 2014</t>
  </si>
  <si>
    <t>Giải phẫu đầu- mặt- cổ/(ĐH)</t>
  </si>
  <si>
    <t>Nxb y học 2015</t>
  </si>
  <si>
    <t>Giải phẫu ngực- bụng/(ĐH)</t>
  </si>
  <si>
    <t>Giải phẫu hệ thống</t>
  </si>
  <si>
    <t>Nguyễn Duy Bắc- Qy2016</t>
  </si>
  <si>
    <t>Học viện quân Y-2016</t>
  </si>
  <si>
    <t>Giải phẫu người  (BS CN kỹ thuật y học)- PH2015</t>
  </si>
  <si>
    <t>Đ.01 Y.01; DK.10.Y.01; ĐK115.Y01; ĐK.05.Y01</t>
  </si>
  <si>
    <t>Giải phẫu người /(BSĐK)/PGS H. V Cúc</t>
  </si>
  <si>
    <t>Bộ y tế- PH2016</t>
  </si>
  <si>
    <t>Giải phẫu người T1: (giải phẫu học đại cương, chi trên, chi dưới, đầu, mặt cổ)- BS, SĐH</t>
  </si>
  <si>
    <t>PGS _TS Trịnh Văn Minh (Cb)</t>
  </si>
  <si>
    <t>Nxb Giáo dục VN-2014</t>
  </si>
  <si>
    <t>Giải phẫu người T2: (Ngực, bụng)-2014</t>
  </si>
  <si>
    <t>Giải phẫu người- T3 (hệ thần kinh- hệ nội tiết)</t>
  </si>
  <si>
    <t>Giản yếu giải phẫu người (ĐH)</t>
  </si>
  <si>
    <t>GS. Nguyễn Quang Tuyền cb/Cn17</t>
  </si>
  <si>
    <t>Giáo trình bệnh học tâm thần</t>
  </si>
  <si>
    <t>Co Đức Tiến- QY2016</t>
  </si>
  <si>
    <t>Giáo trình Vệ sinh an toàn thực phẩm (ĐH)</t>
  </si>
  <si>
    <t>Lê Thị Hồng Ánh Cb</t>
  </si>
  <si>
    <t>Nxb ĐHQGHCM - 2017</t>
  </si>
  <si>
    <t>Giáo trình xử lý ảnh y sinh/(ĐH)</t>
  </si>
  <si>
    <t>Nguyễn Thanh Hải</t>
  </si>
  <si>
    <t>Nxb ĐHQGHCM - 2015</t>
  </si>
  <si>
    <t>Hóa dược Tập 1 (DS)</t>
  </si>
  <si>
    <t>Đ20.Z03-XB2015</t>
  </si>
  <si>
    <t>Hóa dược Tập 2 (DS)</t>
  </si>
  <si>
    <t>Đ20.Z03-XB-2014</t>
  </si>
  <si>
    <t>Hóa đại cương vô cơ T1, 2/(DS)/(PGS Lê Thành Phước)</t>
  </si>
  <si>
    <t>Đ.20.X.05- PH 2012</t>
  </si>
  <si>
    <t>Hóa phân tích Lý thuyết và thực hành (DS)</t>
  </si>
  <si>
    <t>Bộ y tế-PH2015</t>
  </si>
  <si>
    <t>Hóa phân tích Tập 1 ,Võ Thị Bạch Huệ/DSĐH</t>
  </si>
  <si>
    <t>Bộ y tế- XB2015</t>
  </si>
  <si>
    <r>
      <t>Hóa phân tích tập 1,2</t>
    </r>
    <r>
      <rPr>
        <sz val="9"/>
        <color indexed="8"/>
        <rFont val="Times New Roman"/>
        <family val="1"/>
      </rPr>
      <t xml:space="preserve"> (phân tích hóa học), Trần Tử An (DS)</t>
    </r>
  </si>
  <si>
    <t>Bộ y tế-PH2014,2016</t>
  </si>
  <si>
    <t>Hóa sinh học/(DS)/GSTrần Thanh Nhãn</t>
  </si>
  <si>
    <t>Đ.20.Y.02- XB2015</t>
  </si>
  <si>
    <t>Hoá sinh học/(ĐH)</t>
  </si>
  <si>
    <t>ĐH Y Hà Nội-2015</t>
  </si>
  <si>
    <t>Hóa sinh học/(ĐHDược)/GSNg. Xuân Thắng</t>
  </si>
  <si>
    <t>Đ20.Y02- PH2017</t>
  </si>
  <si>
    <t>Hóa sinh lâm sàng (ĐH và SĐH)</t>
  </si>
  <si>
    <t>ĐHY HN_ PH2015</t>
  </si>
  <si>
    <t>Hóa sinh lâm sàng/(ĐH)</t>
  </si>
  <si>
    <t>TS.Lê Xuân Trường/cn15</t>
  </si>
  <si>
    <t>Hóa sinh y học/(ĐH)</t>
  </si>
  <si>
    <t>Đỗ Đình Hồ/Cn2015</t>
  </si>
  <si>
    <t>Hướng dẫn điều trị bệnh lý sơ sinh/(ĐH)</t>
  </si>
  <si>
    <t>BV Nhi đồng 2/CN2015</t>
  </si>
  <si>
    <t>Kiểm nghiệm dược phẩm (ĐH)</t>
  </si>
  <si>
    <t>Bộ y tế- PH 2017</t>
  </si>
  <si>
    <t>Kiểm nghiệm dược phẩm/Tr.Tử An /(DS)</t>
  </si>
  <si>
    <t>Đ20.Z08-PH07</t>
  </si>
  <si>
    <t>Kiểm nghiệm thuốc/(ĐH)</t>
  </si>
  <si>
    <t>Hà Diệu Ly Cb</t>
  </si>
  <si>
    <t>Kỹ năng giao tiếp và thực hành tốt tại nhà thuốc (DS, SĐH)- Ng. Thanh Bình</t>
  </si>
  <si>
    <t xml:space="preserve">Bộ Y tế- Đ20.W-XB2015 </t>
  </si>
  <si>
    <t>Ký sinh trùng y học/(ĐH)</t>
  </si>
  <si>
    <t>PGS.TS Trần Thị Xuân Mai cb/Cn15</t>
  </si>
  <si>
    <t>Ký sinh trùng/ (cử nhân)</t>
  </si>
  <si>
    <t>Đ.34.Y06-XB2015</t>
  </si>
  <si>
    <t>Kỹ thuật hóa đại cương /(DS)</t>
  </si>
  <si>
    <t>Ng thị Diệu vân Cb 2017</t>
  </si>
  <si>
    <t>Kỹ thuật sản xuất dược phẩm  (DS)</t>
  </si>
  <si>
    <t>Đ.20.Z.09-PH15</t>
  </si>
  <si>
    <t>Kỹ thuật sản xuất dược phẩm (SĐH)</t>
  </si>
  <si>
    <t>ĐH Dược Hà Nội_ PH2015</t>
  </si>
  <si>
    <t>Kỹ thuật xét nghiệm huyết học truyền máu ứng dụng trong lâm sàng/(ĐH)</t>
  </si>
  <si>
    <t>ĐHY Hà Nội-PH 2016</t>
  </si>
  <si>
    <t>Lý sinh (Cử nhân điều dưỡng)</t>
  </si>
  <si>
    <t>Phan sĩ An- XB 2015</t>
  </si>
  <si>
    <t>Miễn dịch học đại cương (CNđiều dưỡng)</t>
  </si>
  <si>
    <t>Phan Thị Phi Phi-XB2015</t>
  </si>
  <si>
    <t>Mô học/(ĐH)</t>
  </si>
  <si>
    <t>Trần Công Toại</t>
  </si>
  <si>
    <t>Mô phôi (phần mô học)/(BSĐK)/(PH15)</t>
  </si>
  <si>
    <t>Đ.01.Y.03- GS Trịnh Bình</t>
  </si>
  <si>
    <r>
      <t>Nội khoa cơ sở</t>
    </r>
    <r>
      <rPr>
        <sz val="8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(Triệu chứng học nội) (tập 1, 2)</t>
    </r>
    <r>
      <rPr>
        <sz val="11"/>
        <color indexed="8"/>
        <rFont val="Times New Roman"/>
        <family val="1"/>
      </rPr>
      <t xml:space="preserve"> PGS Ng. Thị Minh An</t>
    </r>
  </si>
  <si>
    <t>ĐHY Hà Nội -PH 2017</t>
  </si>
  <si>
    <t>Nguyên lí và các kĩ năng quản lí: sách chuyên khảo dành cho cán bộ QLYT và học viên YTCC</t>
  </si>
  <si>
    <t>Nxb y học/YTCC-2014</t>
  </si>
  <si>
    <t>NXb y học 2016, ĐH YT công cộng</t>
  </si>
  <si>
    <t>Nha Chu học 1/(ĐH)</t>
  </si>
  <si>
    <t>PGS. Lê Văn Cường/Cn2015</t>
  </si>
  <si>
    <t>Nhãn khoa trong đông y/(ĐH)</t>
  </si>
  <si>
    <t>PGS Hoang năng Trọng- XB 2016</t>
  </si>
  <si>
    <t>Nxb Giáo dục VN-2016</t>
  </si>
  <si>
    <t>Những xét nghiệm hóa sinh hiện đại ứng dụng trong lâm sàng/(ĐH)</t>
  </si>
  <si>
    <t>TS. Lê Xuân Trường/Cn15</t>
  </si>
  <si>
    <t>Phác đồ điều trị nhi khoa/(ĐH)</t>
  </si>
  <si>
    <t>PGS.TS Ng. Trường Sơn/Cn2013</t>
  </si>
  <si>
    <t>Phác đồ ngoại nhi/(ĐH)</t>
  </si>
  <si>
    <t>TTUT. TS Hà Mạnh Thân/Cn2013</t>
  </si>
  <si>
    <t>Phẫu thuật răng miệng T1/(ĐH)</t>
  </si>
  <si>
    <t>PGS Lê Đức Lánh/Cn2016</t>
  </si>
  <si>
    <t>Phẫu thuật răng miệng T2/(ĐH)</t>
  </si>
  <si>
    <r>
      <t>Phẫu thuật thực hành/(BSĐK)/</t>
    </r>
    <r>
      <rPr>
        <sz val="8"/>
        <color indexed="8"/>
        <rFont val="Times New Roman"/>
        <family val="1"/>
      </rPr>
      <t>(GS Đặng Hanh Đệ)</t>
    </r>
  </si>
  <si>
    <t>Phôi thai học thực nghiệm và ứng dụng/ĐH</t>
  </si>
  <si>
    <t>GS Đỗ Kính-PH 2015</t>
  </si>
  <si>
    <t>Phôi thai học/(ĐH)</t>
  </si>
  <si>
    <t>Phục hình răng cố định/(ĐH)</t>
  </si>
  <si>
    <t>BSCKII Trần Thiên Lộc/Cn 2015</t>
  </si>
  <si>
    <t>Phục hình răng tháo lắp toàn hàm (ĐH)</t>
  </si>
  <si>
    <t>GS.TS Hoàng Tử Hùng/Cn2017</t>
  </si>
  <si>
    <t>Phục hình tháo lắp bán hàm/(ĐH)</t>
  </si>
  <si>
    <t>GS.TS Hoàng Tử Hùng/Cn2011</t>
  </si>
  <si>
    <t>Phương pháp nghiên cứu khoa học trong y học T1,2</t>
  </si>
  <si>
    <t>GS Lưu Ngọc Hoạt-2016</t>
  </si>
  <si>
    <t>Quản lý điều dưỡng (cử nhân điều dưỡng) (2015)</t>
  </si>
  <si>
    <t>Lê Văn An_ XB2015</t>
  </si>
  <si>
    <t>Sách giáo khoa nhi khoa/(ĐH)</t>
  </si>
  <si>
    <t>Bộ Y tế- Quý II-PH2016</t>
  </si>
  <si>
    <t xml:space="preserve">Sản phụ khoa Y học cổ truyền(SĐH): </t>
  </si>
  <si>
    <t>Bộ y tế-PH2016</t>
  </si>
  <si>
    <t>Sinh học đại cương</t>
  </si>
  <si>
    <t>Trần Văn Khoa-QY2017</t>
  </si>
  <si>
    <t>Học viện quân Y-2017</t>
  </si>
  <si>
    <t>Sinh học đại cương/ (BS Thu)/(DS đại học)</t>
  </si>
  <si>
    <t>Đ.20.X.06- XB 2015</t>
  </si>
  <si>
    <t>Sinh học(BS đa khoa) TS Bảo</t>
  </si>
  <si>
    <t>Đ.01.X09-XB2015</t>
  </si>
  <si>
    <t>Sinh lý bệnh (cử nhân điều dưỡng)</t>
  </si>
  <si>
    <t>GS. Văn Đình Hoà/XB2015</t>
  </si>
  <si>
    <r>
      <t>Sinh lý bệnh học/(ĐH)/ (</t>
    </r>
    <r>
      <rPr>
        <sz val="10"/>
        <color indexed="8"/>
        <rFont val="Times New Roman"/>
        <family val="1"/>
      </rPr>
      <t>Nguyễn Ngọc Lanh)</t>
    </r>
  </si>
  <si>
    <t>Sinh lý học (BS đa khoa)</t>
  </si>
  <si>
    <t>Sinh lý học(cử nhân điều dưỡng)- Pham T.Minh Đức</t>
  </si>
  <si>
    <t>Đ.34.Y.03- XB 2015</t>
  </si>
  <si>
    <t>Sư phạm y học thực hành/(ĐH)</t>
  </si>
  <si>
    <t>Phạm Thị Minh Đức/XB 2016</t>
  </si>
  <si>
    <t>Tai mũi họng (BSĐK)-Phạm Khánh Hòa</t>
  </si>
  <si>
    <t>Đ.01.Z22- XB2015</t>
  </si>
  <si>
    <t>Tai mũi họng nhập môn (ĐH)</t>
  </si>
  <si>
    <t>PGS Nhan Trùng Sơn/Cn2017</t>
  </si>
  <si>
    <t>Tai mũi họng T1/(ĐH)</t>
  </si>
  <si>
    <t>PGS Nhan Trùng Sơn/Cn2016</t>
  </si>
  <si>
    <t>Tai mũi họng T2/(ĐH)</t>
  </si>
  <si>
    <t>Thực tập hóa sinh y học/(ĐH)</t>
  </si>
  <si>
    <t>TS. Lê Xuân Trường/cn15</t>
  </si>
  <si>
    <t>Thực tập sinh lý/(ĐH)</t>
  </si>
  <si>
    <t>GS Phạm Đình Lựu/Cn16</t>
  </si>
  <si>
    <t>Thực vật dược/TS Trương Thị Đẹp/(DS)</t>
  </si>
  <si>
    <t>Đ.20.Y.11-XB2015</t>
  </si>
  <si>
    <t>Trắc nghiệm giải phẫu học/(ĐH)</t>
  </si>
  <si>
    <t>Bộ môn GP/Cn16</t>
  </si>
  <si>
    <r>
      <t>Ung thư học đại cương</t>
    </r>
    <r>
      <rPr>
        <sz val="10"/>
        <color indexed="8"/>
        <rFont val="Times New Roman"/>
        <family val="1"/>
      </rPr>
      <t>/BSĐK</t>
    </r>
    <r>
      <rPr>
        <sz val="8"/>
        <color indexed="8"/>
        <rFont val="Times New Roman"/>
        <family val="1"/>
      </rPr>
      <t>/(Ng.Bá Đức)</t>
    </r>
  </si>
  <si>
    <t>D01.Z28-XB 2016</t>
  </si>
  <si>
    <t>Vật lý đại cương (DSĐH)/Phạm Thị Cúc</t>
  </si>
  <si>
    <t xml:space="preserve">Đ.20.X.04-XB2015 </t>
  </si>
  <si>
    <t>Vi khuẩn học/(ĐH)</t>
  </si>
  <si>
    <t>Cao Minh Nga/Cn16</t>
  </si>
  <si>
    <t>Ncb yb học 2016</t>
  </si>
  <si>
    <t>Vi sinh vật học/(DSĐH)/Cao Văn Thu</t>
  </si>
  <si>
    <t>Đ.20.Y.03- XB2015</t>
  </si>
  <si>
    <t>Viết và xuất bản bài báo khoa học quốc tế</t>
  </si>
  <si>
    <t>PGS-Lưu Ngọc Hoạt_Txb2017</t>
  </si>
  <si>
    <t>Virus y học/(ĐH)</t>
  </si>
  <si>
    <t>Vô sinh do vòi tử cung-phúc mạc (ĐH và SĐH)</t>
  </si>
  <si>
    <t>TS Cao Ngọc Thành-XB2015</t>
  </si>
  <si>
    <t>Vỡ tá tràng/(ĐH)</t>
  </si>
  <si>
    <t>Nguyễn Tấn Cường/Cn2016</t>
  </si>
  <si>
    <t>Xác suất thống kê (BS đa khoa)_ Đặng Đức Hậu</t>
  </si>
  <si>
    <t>Đ.01.X.02- XB-2015</t>
  </si>
  <si>
    <t>120 bệnh án xương khớp chẩn đoán lâm sàng và hình ảnh/(ĐH)</t>
  </si>
  <si>
    <t>Nguyễn Thị Ngọc Lan_ TXB2015</t>
  </si>
  <si>
    <t xml:space="preserve">                   2. SÁCH XUẤT BẢN TRƯỚC NĂM 2015</t>
  </si>
  <si>
    <t>Alcaloid Naphthyl Isoquinolin (ĐHvà sau ĐH)</t>
  </si>
  <si>
    <t>Phạm Đông Phương- XB2011</t>
  </si>
  <si>
    <t>Nxb Giáo dục VN-2011</t>
  </si>
  <si>
    <t>An toàn vệ sinh thực phẩm (BSĐK)</t>
  </si>
  <si>
    <t>CB-Phạm Duy Tường/xb2012</t>
  </si>
  <si>
    <t>Nxb Giáo dục VN-2012</t>
  </si>
  <si>
    <t>Atlas tổn thương bỏng và điều trị  (SGK)</t>
  </si>
  <si>
    <t>Nguyễn Như Lâm-PH 2014</t>
  </si>
  <si>
    <t>Bài giảng giải phẫu học/(ĐH)</t>
  </si>
  <si>
    <t>ĐH Y Hà Nội-PH 2012</t>
  </si>
  <si>
    <t>NXb y học 2012</t>
  </si>
  <si>
    <t>Bài giảng Hóa hữu cơ/(ĐH)</t>
  </si>
  <si>
    <t>Pgs.Ts Tương Thế Kỷ/Cn11</t>
  </si>
  <si>
    <t>Nxb y học 2011</t>
  </si>
  <si>
    <t>Bài giảng huyết học truyền máu ( SĐH )</t>
  </si>
  <si>
    <t>ĐHY Hà Nội-PH 2014</t>
  </si>
  <si>
    <t>Bài giảng nhi khoa T1, 2/(ĐH) (T1, tạm hết)</t>
  </si>
  <si>
    <t>Đ.H Y Hà Nội_ PH2013</t>
  </si>
  <si>
    <t>NXb y học 2013</t>
  </si>
  <si>
    <t>Bài giảng sản khoa/(ĐH)</t>
  </si>
  <si>
    <t>GS.TS Nguyễn Duy Tài Cb/Cn14</t>
  </si>
  <si>
    <t>Bài giảng sản phụ khoa tập 1/(SĐH)</t>
  </si>
  <si>
    <t>PH2012/Nguyễn Đức Vy cb</t>
  </si>
  <si>
    <t>Bài giảng y học cổ truyền  T1, 2 (ĐH)</t>
  </si>
  <si>
    <t>PH,T1-2013; T2-2012</t>
  </si>
  <si>
    <t>NXb y học 2013,2012</t>
  </si>
  <si>
    <t>Bài tập điện tâm đồ/ (SV và BSĐK)</t>
  </si>
  <si>
    <t>Dịch, Chương Thanh Hương, PH-2011</t>
  </si>
  <si>
    <t>NXb y học 2011</t>
  </si>
  <si>
    <t>Bào chế và sinh dược học Tập 2/(DS)</t>
  </si>
  <si>
    <t>Đ20.Z04-XB 2010</t>
  </si>
  <si>
    <t>Nxb Giáo dục VN-2010</t>
  </si>
  <si>
    <t>Bệnh học (DSĐH)</t>
  </si>
  <si>
    <t>TS. Lê Thị Luyến , XB2010</t>
  </si>
  <si>
    <t>Bệnh học cơ xương khớp nội khoa (ĐH, SĐH)</t>
  </si>
  <si>
    <t>XB 2013-Ng. Ngọc Lan</t>
  </si>
  <si>
    <t>Nxb Giáo dục VN-2013</t>
  </si>
  <si>
    <t>Bệnh học đại cương (BS và SĐH)</t>
  </si>
  <si>
    <t>Lê Đình Roanh-XB2012</t>
  </si>
  <si>
    <t>Bệnh học lao (BS đa khoa)/ Ng.Văn Cồ</t>
  </si>
  <si>
    <t>Đ.01.Z.20- PH2014,</t>
  </si>
  <si>
    <t>Bệnh học lao (BS đa khoa)/Tr.Văn Sáng</t>
  </si>
  <si>
    <t>Đ.01.Z.20- PH2014</t>
  </si>
  <si>
    <t>Bệnh học nội  T1 (SĐH)</t>
  </si>
  <si>
    <t>ĐHy Hà Nội-PH 2012</t>
  </si>
  <si>
    <t>Bệnh học Nội khoa T.2 _ĐH- (Khớp - Nội tiết)</t>
  </si>
  <si>
    <t>Nguyễn Phú Kháng-QY2008</t>
  </si>
  <si>
    <t>Học viện quân Y-2008</t>
  </si>
  <si>
    <t>Bệnh học Nội khoa Tập 1 _ĐH (Tim thận khớp)</t>
  </si>
  <si>
    <t>Bệnh học nội khoa Tập 1,2</t>
  </si>
  <si>
    <t>Ngô Quý Châu, Ng. Lân Việt-PH 2012</t>
  </si>
  <si>
    <t>Bệnh học nội khoa YHCT/(ĐH)</t>
  </si>
  <si>
    <t>ĐHY Hà Nội- PH2012</t>
  </si>
  <si>
    <t>Bệnh hô hấp</t>
  </si>
  <si>
    <t>Đỗ Quyết- QY2012</t>
  </si>
  <si>
    <t>Học viện quân Y-2012</t>
  </si>
  <si>
    <t>Bệnh Hô hấp (BS và học viên sau ĐH)</t>
  </si>
  <si>
    <t>Ngô Quý Châu- XB2013</t>
  </si>
  <si>
    <t>Bệnh lý và phẫu thuật hàm mặt T1 (SV RHM)</t>
  </si>
  <si>
    <t>XB2014/PGS Lê Văn Sơn</t>
  </si>
  <si>
    <t>Bệnh lý và phẫu thuật hàm mặt T2 (SV RHM)</t>
  </si>
  <si>
    <t>XB2014-PGS Lê Văn Sơn</t>
  </si>
  <si>
    <t>Bệnh nội tiết chuyển hoá (BSĐK- SĐH)</t>
  </si>
  <si>
    <t>Đ01.Z08W-(XB2013)</t>
  </si>
  <si>
    <r>
      <t>BG chẩn đoán hình ảnh (BSĐK)/</t>
    </r>
    <r>
      <rPr>
        <sz val="8"/>
        <color indexed="8"/>
        <rFont val="Times New Roman"/>
        <family val="1"/>
      </rPr>
      <t>(Duy Huề)</t>
    </r>
  </si>
  <si>
    <t>Đ.01.Y.13- XB 2014</t>
  </si>
  <si>
    <t>BT xác suất thống kê (BSĐK)</t>
  </si>
  <si>
    <t>Đ.01.X.02- XB2012</t>
  </si>
  <si>
    <t>Các vấn đề cơ bản trong phẫu thuật tạo hình thẩm mỹ T1,2/(ĐH)</t>
  </si>
  <si>
    <t>ĐHY hà Nội- PH2013,2014</t>
  </si>
  <si>
    <t>NXb y học 2013,2014</t>
  </si>
  <si>
    <t>Cẩm nang học tích cực (SV y khoa)</t>
  </si>
  <si>
    <t>ĐHY Hà Nội -XBT.2014</t>
  </si>
  <si>
    <t>Nxb Thanh niên-2014</t>
  </si>
  <si>
    <t>Câu hỏi  lượng giá chăm sóc sức khỏe trẻ em (ĐH điều dưỡng)</t>
  </si>
  <si>
    <t>C34.W.07- XB 2013</t>
  </si>
  <si>
    <t>Công nghệ bào chế dược phẩm/(DS)</t>
  </si>
  <si>
    <t>Đ.20.Z09-XB2014</t>
  </si>
  <si>
    <t>Công nghệ sinh học dược/(DS)</t>
  </si>
  <si>
    <t>Đ20.Z09- XB2013</t>
  </si>
  <si>
    <t>Châm cứu và các phương pháp chữa bệnh không dùng thuốc (BS YHCT- Ng. Nhược Kim)</t>
  </si>
  <si>
    <t>Đ.08.Z.21 PH.2012</t>
  </si>
  <si>
    <t>Dân số học (BS y học dự phòng)</t>
  </si>
  <si>
    <t>Trần chí Liêm-PH2011</t>
  </si>
  <si>
    <t xml:space="preserve">Di truyền y học-(bs đa khoa) </t>
  </si>
  <si>
    <t xml:space="preserve">Đ.01.X10- XB2012 </t>
  </si>
  <si>
    <t xml:space="preserve">Dị ứng-miễn dịch- lâm sàng (BS,SĐH)/TS Đoàn </t>
  </si>
  <si>
    <t>XB2013-;Đ.01.W.10</t>
  </si>
  <si>
    <t>Dịch tễ dược học/DSĐH)</t>
  </si>
  <si>
    <t>GS, Nguyễn Thanh Bình_PH2014</t>
  </si>
  <si>
    <t>Dịch tễ học (CNĐD)-</t>
  </si>
  <si>
    <t xml:space="preserve">Đ 34.Y.09- Nguyễn Minh Sơn  -XB2012 </t>
  </si>
  <si>
    <t>Dịch tễ học cơ sở</t>
  </si>
  <si>
    <t>Đoàn Huy Hậu-QY2014</t>
  </si>
  <si>
    <t>Học viện quân Y-2014</t>
  </si>
  <si>
    <r>
      <t>Dịch tễ học lâm sàng, tập1,2/(ĐH)/ (</t>
    </r>
    <r>
      <rPr>
        <sz val="10"/>
        <color indexed="8"/>
        <rFont val="Times New Roman"/>
        <family val="1"/>
      </rPr>
      <t>Dương Đình Thiện)</t>
    </r>
  </si>
  <si>
    <t>Vụ KH và đào tạo-06</t>
  </si>
  <si>
    <t>NXb y học 2006,2004</t>
  </si>
  <si>
    <r>
      <t xml:space="preserve">Dịch tễ học ứng dụng trong nghiên cứu nghề nghiệp/ </t>
    </r>
    <r>
      <rPr>
        <sz val="9"/>
        <color indexed="8"/>
        <rFont val="Times New Roman"/>
        <family val="1"/>
      </rPr>
      <t>(SĐH)</t>
    </r>
  </si>
  <si>
    <t>Bộ y tế- Khương Văn Duy/PH2011</t>
  </si>
  <si>
    <t>Dịch tễ học/(ĐH và SĐH)/(BS.H Lan)</t>
  </si>
  <si>
    <t>Đ14.Y05_ PH2011</t>
  </si>
  <si>
    <r>
      <t>Dinh dưỡng  và an toàn thực phẩm /</t>
    </r>
    <r>
      <rPr>
        <sz val="9"/>
        <color indexed="8"/>
        <rFont val="Times New Roman"/>
        <family val="1"/>
      </rPr>
      <t>(Bs đa khoa)/TSTường</t>
    </r>
  </si>
  <si>
    <t>Đ01.Y14-XB2012</t>
  </si>
  <si>
    <t>Dinh dưỡng cộng đồng và an toàn vệ sinh thực phẩm/(CN y tế CC)/(Khẩn)</t>
  </si>
  <si>
    <t>Đ.14.Z.07-XB08</t>
  </si>
  <si>
    <t>Nxb Giáo dục VN-2008</t>
  </si>
  <si>
    <t>Dinh dưỡng cơ bản và xây dựng khẩu phần dinh dưỡng: Tài liệu giảng dạy cử nhân YTCC - Định hướng dinh dưỡng và an toàn thực phẩm</t>
  </si>
  <si>
    <t>Y tế Công cộng-2012</t>
  </si>
  <si>
    <t>Nxb lao động xã hội- Đại học y tế công cộng -2012</t>
  </si>
  <si>
    <t>Dinh dưỡng và một số vấn đề về sức khỏe cộng đồng/(ĐH)</t>
  </si>
  <si>
    <t>Phạm Duy Tường- XB2013</t>
  </si>
  <si>
    <t>Dinh dưỡng và vệ sinh thực phẩm /(BSĐK)</t>
  </si>
  <si>
    <t>Phạm Duy Tường-2006</t>
  </si>
  <si>
    <t>Nxb Giáo dục VN-2006</t>
  </si>
  <si>
    <r>
      <t>Dược học cổ truyền /(DS)/</t>
    </r>
    <r>
      <rPr>
        <sz val="10"/>
        <color indexed="8"/>
        <rFont val="Times New Roman"/>
        <family val="1"/>
      </rPr>
      <t xml:space="preserve"> (Ph. Xuân Sinh)</t>
    </r>
  </si>
  <si>
    <t>Đ.20.Z.01-YH 2014</t>
  </si>
  <si>
    <t xml:space="preserve"> Dược học phân tử - từ phân tử đến lâm sàng//(ĐH)</t>
  </si>
  <si>
    <t>Ng.Xuân Thắng-PH 2012</t>
  </si>
  <si>
    <t>Dược lý học  T1, T2 (BSĐK)</t>
  </si>
  <si>
    <t>PGS Mai Tất Tố-PH2012</t>
  </si>
  <si>
    <r>
      <t xml:space="preserve">Dược lý học  T1,T2/ </t>
    </r>
    <r>
      <rPr>
        <sz val="9"/>
        <color indexed="8"/>
        <rFont val="Times New Roman"/>
        <family val="1"/>
      </rPr>
      <t>(BS đa khoa) /GSĐào V.Phan</t>
    </r>
  </si>
  <si>
    <t>Đ.01.Y14-XB2011</t>
  </si>
  <si>
    <t xml:space="preserve">Dược lý học (BS Đa khoa)- </t>
  </si>
  <si>
    <t>GS Đào Văn Phan-XB2014</t>
  </si>
  <si>
    <t>Dược lý học (cử nhân điều dưỡng)</t>
  </si>
  <si>
    <t>GS. Đào Văn Phan- XB2014</t>
  </si>
  <si>
    <t>Dược lý học lâm sàng/(ĐH)</t>
  </si>
  <si>
    <t>GS, Đào V. Phan-PH2012</t>
  </si>
  <si>
    <t>Điều dưỡng cơ bản 1,2/TS Bình (CNĐD)</t>
  </si>
  <si>
    <t>Đ.34.Z01, 02-XB2011</t>
  </si>
  <si>
    <t>Điều dưỡng cơ bản T1/(ĐH)</t>
  </si>
  <si>
    <t>Ths.Trần Thị Thuận/Cn12</t>
  </si>
  <si>
    <t>Nxb y học 2012</t>
  </si>
  <si>
    <t>Điều dưỡng cơ bản T2/(ĐH)</t>
  </si>
  <si>
    <r>
      <t>Điều dưỡng cơ bản tập 1,2</t>
    </r>
    <r>
      <rPr>
        <sz val="9"/>
        <color indexed="8"/>
        <rFont val="Times New Roman"/>
        <family val="1"/>
      </rPr>
      <t>/TS Lình, TS Chương(cử nhân)</t>
    </r>
  </si>
  <si>
    <t>Điều dưỡng cơ sở</t>
  </si>
  <si>
    <t>Đỗ Văn Bình-QY2010</t>
  </si>
  <si>
    <t>Học viện quân Y-2010</t>
  </si>
  <si>
    <r>
      <t>Điều dưỡng hồi sức cấp cứu/</t>
    </r>
    <r>
      <rPr>
        <sz val="10"/>
        <color indexed="8"/>
        <rFont val="Times New Roman"/>
        <family val="1"/>
      </rPr>
      <t>(cử nhân)/TS Đạt Anh</t>
    </r>
  </si>
  <si>
    <t>Đ.34.Z.04- XB2014</t>
  </si>
  <si>
    <t>Điều dưỡng sản phụ khoa /(CN)</t>
  </si>
  <si>
    <t>Đ.34.Z08- PH2013</t>
  </si>
  <si>
    <t>Điều dưỡng Tâm thần</t>
  </si>
  <si>
    <t>Cao Tiến Đức-QY2010</t>
  </si>
  <si>
    <t>Điều dưỡng truyền nhiễm</t>
  </si>
  <si>
    <t>Trịnh Thị Xuân Hòa-QY2014</t>
  </si>
  <si>
    <t>Điều trị gãy xương ở trẻ em (BS đa khoa)</t>
  </si>
  <si>
    <t>TS Lã Ngọc Quý, Hoàng Ngọc Sơn- Xb 2011</t>
  </si>
  <si>
    <t>Điều trị học kết hợp y học hiện đại và YHCT/(ĐH)</t>
  </si>
  <si>
    <t> GS. Trần Thúy-PH2014</t>
  </si>
  <si>
    <t>Điều trị học nội khoa T1 (ĐH, SĐH)</t>
  </si>
  <si>
    <t>Nguyễn Phú Kháng_Qy2009</t>
  </si>
  <si>
    <t>Học viện quân Y-2009</t>
  </si>
  <si>
    <t>Điều trị học nội khoa T2 (ĐH, SĐH)</t>
  </si>
  <si>
    <r>
      <t>Điều trị học nội khoa, tập 1,2</t>
    </r>
    <r>
      <rPr>
        <sz val="10"/>
        <color indexed="8"/>
        <rFont val="Times New Roman"/>
        <family val="1"/>
      </rPr>
      <t xml:space="preserve"> /(GS Trần Ngọc Ân Cb)</t>
    </r>
  </si>
  <si>
    <t>ĐH Y Hà Nội/PH. 2012</t>
  </si>
  <si>
    <t>Độc chất học (DSĐH)/GSTr.Thanh Nhãn</t>
  </si>
  <si>
    <t>Đ20.Z09-XB2013</t>
  </si>
  <si>
    <t>Gây mê hồi sức cho phẫu thuật nội soi/(ĐH)</t>
  </si>
  <si>
    <t>Bộ Y tế- Nguyễn Quốc kính /XB 2015</t>
  </si>
  <si>
    <t>Gây mê sản khoa/(ĐH)</t>
  </si>
  <si>
    <t>Dvid. H. Chesnut/Cn2012</t>
  </si>
  <si>
    <t>BS Ng thị Hồng Vân dịch. NXb y học 2012</t>
  </si>
  <si>
    <t>GT sinh học đại cương và di truyền y học (CN)</t>
  </si>
  <si>
    <t>TS Lê Thị Phượng- XB 2014</t>
  </si>
  <si>
    <t>Giải phẫu Ngực- bụng /(ĐH)</t>
  </si>
  <si>
    <t>TS Phạm Đăng Diệu_PH2013</t>
  </si>
  <si>
    <t>Giải phẫu răng/(ĐH)</t>
  </si>
  <si>
    <t>Hoàng tử Hùng- PH2014</t>
  </si>
  <si>
    <t>Giải phẫu sinh lý liên quan đến gây mê hồi sức (cử nhân điều dưỡng gây mê)</t>
  </si>
  <si>
    <t>ĐK.01.Y01/Y03- XB- 2009</t>
  </si>
  <si>
    <t>Nxb Giáo dục VN-2009</t>
  </si>
  <si>
    <t>Giải phẫu sinh lý người (DS)</t>
  </si>
  <si>
    <t>Đ.20.Y.10- XB2014</t>
  </si>
  <si>
    <t>Giáo dục và nâng cao sức khỏe (BSĐK)</t>
  </si>
  <si>
    <t>PGS Ng Văn Hiến-PH2013</t>
  </si>
  <si>
    <t>Giáo trình gây mê</t>
  </si>
  <si>
    <t>Hoàng Văn Chương- Qy2012</t>
  </si>
  <si>
    <t>HD thực hành 55 kỹ thuật điều dưỡng cơ bản T1,2/(ĐH)</t>
  </si>
  <si>
    <t>Đ.34.Z01- XB2014</t>
  </si>
  <si>
    <r>
      <t xml:space="preserve">Hóa dược T1,2 </t>
    </r>
    <r>
      <rPr>
        <sz val="8"/>
        <color indexed="8"/>
        <rFont val="Times New Roman"/>
        <family val="1"/>
      </rPr>
      <t>(PGS Trần Đức Hậu)</t>
    </r>
    <r>
      <rPr>
        <sz val="12"/>
        <color indexed="8"/>
        <rFont val="Times New Roman"/>
        <family val="1"/>
      </rPr>
      <t>/(DS)</t>
    </r>
  </si>
  <si>
    <t>Đ.20.Z03-PH2014</t>
  </si>
  <si>
    <t>Hóa đại cương /PGS Phan An (BSĐK)</t>
  </si>
  <si>
    <t>Đ.01.X.06- XB 2013</t>
  </si>
  <si>
    <t>Hoá học (cử nhân điều dưỡng)</t>
  </si>
  <si>
    <t>Phan An_ XB2012</t>
  </si>
  <si>
    <t>Hóa học cơ sở  (cử nhân)</t>
  </si>
  <si>
    <t>Phan An_ PH2012</t>
  </si>
  <si>
    <t>Hóa học hữu cơ T1, 2/(DS)/ (GS Trần Mạnh Bình)</t>
  </si>
  <si>
    <t>Đ.20.Y.13- PH2007</t>
  </si>
  <si>
    <t>NXb y học 2007</t>
  </si>
  <si>
    <t>Hóa lý dược (SGK)/ Đỗ Quang Minh</t>
  </si>
  <si>
    <t>ĐH Dược-PH 2014</t>
  </si>
  <si>
    <t>Hoá lý dược/(DS)</t>
  </si>
  <si>
    <t>Đỗ Minh Quang-PH 2011</t>
  </si>
  <si>
    <t>Hóa phân tích (CNKT xét nghiệm y học)</t>
  </si>
  <si>
    <t>CB. Phan An- PH2011</t>
  </si>
  <si>
    <r>
      <t>Hóa sinh  (BSĐK) /</t>
    </r>
    <r>
      <rPr>
        <sz val="8"/>
        <color indexed="8"/>
        <rFont val="Times New Roman"/>
        <family val="1"/>
      </rPr>
      <t>Ng. Nghiêm Luật</t>
    </r>
  </si>
  <si>
    <t>D.01.Y.06- PH2012</t>
  </si>
  <si>
    <t>Hóa sinh (CN)</t>
  </si>
  <si>
    <t xml:space="preserve">PH 2011- Tạ Thành Văn </t>
  </si>
  <si>
    <t>Hóa sinh y học (ĐH-SĐH)</t>
  </si>
  <si>
    <t>Hoàng Quang_Qy2010</t>
  </si>
  <si>
    <t>Holer điện tâm đồ 24h trong bệnh lý tim mạch/(ĐH)</t>
  </si>
  <si>
    <t>GS Huỳnh Văn Minh- HC2014</t>
  </si>
  <si>
    <t>NXb Huế-2014</t>
  </si>
  <si>
    <t>Hướng dẫn điều trị tập 1, T2/(ĐH)</t>
  </si>
  <si>
    <t>PH-T1-2005, T2-2006</t>
  </si>
  <si>
    <t>NXb y học 2006</t>
  </si>
  <si>
    <t>Kiểm nghiệm thuốc (DSĐH)- PGS Hòa</t>
  </si>
  <si>
    <t>Đ20.Z08- XB2014</t>
  </si>
  <si>
    <t>Kiểm nghiệm thuốc (dược sĩ đại học)</t>
  </si>
  <si>
    <t>Đ.01.Y03- PH2007</t>
  </si>
  <si>
    <t>Kiểm soát nhiễm khuẩn bệnh viện</t>
  </si>
  <si>
    <t>Đỗ Quyết-QY2013</t>
  </si>
  <si>
    <t>Học viện quân Y-2013</t>
  </si>
  <si>
    <t>Kinh tế y tế (CN y tế công cộng)</t>
  </si>
  <si>
    <t>PH 2011-Vũ Xuân Phú</t>
  </si>
  <si>
    <t>Kỹ năng lâm sàng ngoại khoa (tài liệu nguồn)/(SVĐH)</t>
  </si>
  <si>
    <t>PGS Cao Ngọc Thành-HC2013</t>
  </si>
  <si>
    <t>Nxb Huế-2013</t>
  </si>
  <si>
    <t>Kỹ năng lâm sàng ngoại khoa/(ĐH)</t>
  </si>
  <si>
    <t>Ký sinh trùng (Bs đa khoa YHCT)/Ng. Văn Đề</t>
  </si>
  <si>
    <t>Đ.01.Y08-PH2012</t>
  </si>
  <si>
    <t>Ký sinh trùng (DS đại học)</t>
  </si>
  <si>
    <t>Đ.20.Y.04-XB2013</t>
  </si>
  <si>
    <t>Ký sinh trùng /(SĐH)</t>
  </si>
  <si>
    <t>Đ.20.Y04-XB2013</t>
  </si>
  <si>
    <t>Ký sinh trùng trong lâm sàng/(ĐH)</t>
  </si>
  <si>
    <t>PGSNg. Văn Đề -PH2013</t>
  </si>
  <si>
    <t>Ký sinh trùng y học (Bs đa khoa YHCT)</t>
  </si>
  <si>
    <t>Học viện YHCT-PH-2012</t>
  </si>
  <si>
    <t>Ký sinh trùng(BS Đa khoa)-</t>
  </si>
  <si>
    <t>Phạm Văn Thân-PH2007</t>
  </si>
  <si>
    <t>Kỹ thuật hóa dược 1 /(ĐH)</t>
  </si>
  <si>
    <t>PGS Nguyễn Đình Luyện,    ĐH Dược/PH 2014</t>
  </si>
  <si>
    <t>Kỹ thuật hóa dược 2/(ĐH)</t>
  </si>
  <si>
    <t>Khái niệm cơ bản về kinh tế y tế và tài chính y tế: tài liệu đào tạo liên tục cho cán bộ quản lý ngành y tế tuyến tỉnh và tuyến trung ương/(ĐH)</t>
  </si>
  <si>
    <t>Y tế Công cộng- 2012</t>
  </si>
  <si>
    <t>Nxb lao động- Đại học y tế công cộng-2012</t>
  </si>
  <si>
    <t>Lão khoa y học cổ truyền (Bs và đại học)/TSKhanh</t>
  </si>
  <si>
    <t>XB-2011-Đ.08.W28</t>
  </si>
  <si>
    <t>Lâm sàng và kỹ thuật xử trí vết thương</t>
  </si>
  <si>
    <t>Nguyễn Tiến Bình-Qy2014</t>
  </si>
  <si>
    <t>Liên quan cấu trúc và tác dụng sinh học /ĐH-SĐH</t>
  </si>
  <si>
    <t>Nguyễn Hải Nam-Đ.20-W/PH2011</t>
  </si>
  <si>
    <t>Lý luận cơ bản  y học cổ truyền  (ĐH và SĐH)</t>
  </si>
  <si>
    <t>Trần Quốc Bảo-(PH2010)</t>
  </si>
  <si>
    <t>NXb y học 2010</t>
  </si>
  <si>
    <t>Lý sinh y học</t>
  </si>
  <si>
    <t>Nguyễn Bá Hưng-Qy2013</t>
  </si>
  <si>
    <t>Miễn dịch học (BS đa  khoa)</t>
  </si>
  <si>
    <t xml:space="preserve">Bộ Y tế- PH 2010 </t>
  </si>
  <si>
    <t>Miễn dịch học/(ĐH)</t>
  </si>
  <si>
    <t>GS Nguyễn Ngọc Lanh- PH 2014</t>
  </si>
  <si>
    <t>Mô học</t>
  </si>
  <si>
    <t>Trần Văn Hanh-Qy2006</t>
  </si>
  <si>
    <t>Học viện Quân y-2006</t>
  </si>
  <si>
    <t>Một số vấn đề cơ bản và hiện đại về công nghệ bào chế các dạng thuốc/(DS)</t>
  </si>
  <si>
    <t>NXB y học-2010</t>
  </si>
  <si>
    <t>Nội bệnh lý (phần dị ứng- miễn dịch lâm sàng) (BSĐK)</t>
  </si>
  <si>
    <t>Đ.01.Z05-PH2007</t>
  </si>
  <si>
    <t>Nội kinh/(ĐH)</t>
  </si>
  <si>
    <t>ĐH Y HN-PH2014</t>
  </si>
  <si>
    <t>Nguyên lý quản lý bệnh viện</t>
  </si>
  <si>
    <t>Ytế công cộng/2012</t>
  </si>
  <si>
    <t>NXb lao động xã hội2012</t>
  </si>
  <si>
    <t>Nha khoa cộng đồng T1-(SV RHM)</t>
  </si>
  <si>
    <t>XB2013, Viện RHM</t>
  </si>
  <si>
    <t>Nha khoa cơ sở T1 (nha khoa mô phỏng-thuốc và vật liệu nha khoa) (SV RHM)</t>
  </si>
  <si>
    <t>XB2014, TS Trần Ngọc Thành</t>
  </si>
  <si>
    <t>Nha khoa cơ sở T2 (nha khoa hình thái và chức năng)(SV RHM)</t>
  </si>
  <si>
    <t>Nha khoa cơ sở T3 (chẩn đoán hình ảnh trong nha khoa)</t>
  </si>
  <si>
    <t>Nhãn khoa- (BS đa khoa)</t>
  </si>
  <si>
    <t>Đ.01.Z.23- XB-2014</t>
  </si>
  <si>
    <t>Nhãn khoa cận lâm sàng/(ĐH)</t>
  </si>
  <si>
    <t>TS.Lê MInh Thông cb/Cn10</t>
  </si>
  <si>
    <t>Nxb y học 2010</t>
  </si>
  <si>
    <t>Nhãn khoa T1 (SGK)</t>
  </si>
  <si>
    <t>GS Đỗ Như Hơn- PH 2014</t>
  </si>
  <si>
    <t>Nhãn khoa T2 (SGK)</t>
  </si>
  <si>
    <t>Nhãn khoa T3  (SGK)</t>
  </si>
  <si>
    <r>
      <t>Pháp chế dược/BSĐK/</t>
    </r>
    <r>
      <rPr>
        <sz val="8"/>
        <color indexed="8"/>
        <rFont val="Times New Roman"/>
        <family val="1"/>
      </rPr>
      <t>(Ng. Thị Thái Hằng)</t>
    </r>
  </si>
  <si>
    <t>Đ20.Z05-XB2013</t>
  </si>
  <si>
    <t>Phân tích độc chất</t>
  </si>
  <si>
    <t>Nguyễn Minh Chính-Qy2013</t>
  </si>
  <si>
    <t>Phẫu thuật hàm mặt</t>
  </si>
  <si>
    <t>Lê Đức Tuấn-QY2010</t>
  </si>
  <si>
    <t>Phẫu thuật miệng T1-  gây tê, nhổ răng (bs răng hàm mặt)- (BS đa khoa)</t>
  </si>
  <si>
    <t>Đ.42.Z09- XB-2012</t>
  </si>
  <si>
    <t>Phẫu thuật miệng T1/(BSĐK)</t>
  </si>
  <si>
    <t>TS Nguyễn Mạnh Hà             XB 2013, BSĐK</t>
  </si>
  <si>
    <t>Phẫu thuật miệng T2/(BSĐK)</t>
  </si>
  <si>
    <t>Phục hình răng cố định (SV RHM)</t>
  </si>
  <si>
    <t>XB2013, Viện RHM- Nguyễn Văn Bài</t>
  </si>
  <si>
    <t>Phục hình răng tháo lắp (SV RHM)</t>
  </si>
  <si>
    <t>XB2013, Viện RHM- Tống Minh Sơn</t>
  </si>
  <si>
    <r>
      <t>Phục hồi chức năng</t>
    </r>
    <r>
      <rPr>
        <sz val="9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/(CNĐD)</t>
    </r>
    <r>
      <rPr>
        <sz val="9"/>
        <color indexed="8"/>
        <rFont val="Times New Roman"/>
        <family val="1"/>
      </rPr>
      <t>/TS Cao Minh Châu</t>
    </r>
  </si>
  <si>
    <t>Đ.34.Z.03- XB2011</t>
  </si>
  <si>
    <r>
      <t>Phục hồi chức năng dựa vào cộng đồng</t>
    </r>
    <r>
      <rPr>
        <sz val="9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(CNYT công cộng) </t>
    </r>
  </si>
  <si>
    <t>Đ.14.Z14 -XB2012(Ng.Trọng Hải)</t>
  </si>
  <si>
    <t>Phục hồi chức năng/(ĐH)</t>
  </si>
  <si>
    <t>Nguyễn Xuân Nghiêm- PH2011</t>
  </si>
  <si>
    <t>Phương pháp dạy học trong các trường CĐ và TC y tế/(cử nhân)</t>
  </si>
  <si>
    <t>C.34.W.20- XB2008</t>
  </si>
  <si>
    <t>Phương pháp giảng dạy y dược học (GV khối ngành khoa học sức khỏe-Trương Việt Dũng</t>
  </si>
  <si>
    <t xml:space="preserve"> Đ 14.Y15.W- XB2010</t>
  </si>
  <si>
    <t>Nxb Giáo dục VN-20110</t>
  </si>
  <si>
    <t>Phương pháp lập kế hoạch can thiệp y tế: tài liệu giảng dạy đào tạo liên tục/(ĐH)</t>
  </si>
  <si>
    <t>Phương pháp nghiên cứu định tính/(ĐH)</t>
  </si>
  <si>
    <t>Ytế công cộng/2014</t>
  </si>
  <si>
    <t>Nxb lao động xã hội, Đại học y tế công cộng-2014</t>
  </si>
  <si>
    <t>Phương tễ học  (BS chuyên khoa PHCT)</t>
  </si>
  <si>
    <t>Đ.34.Z07-PH09</t>
  </si>
  <si>
    <t>NXb y học 2009</t>
  </si>
  <si>
    <t>Quản lý dịch vụ y tế/(ĐH)</t>
  </si>
  <si>
    <t>Nxb lao động xã hội, Đại học y tế công cộng-2012</t>
  </si>
  <si>
    <t>Quản lý Dược bệnh viện: tài liệu giảng dạy (SGV)</t>
  </si>
  <si>
    <t>Quản lý và nghiên cứu điều dưỡng</t>
  </si>
  <si>
    <t>Đỗ văn Bình-Qy2011</t>
  </si>
  <si>
    <t>Học viện quân Y-2011</t>
  </si>
  <si>
    <t>Quản lý y tế : tài liệu dạy học cho cao học YTCC</t>
  </si>
  <si>
    <r>
      <t>Quản lý y tế công cộng trong thảm hoạ</t>
    </r>
    <r>
      <rPr>
        <sz val="10"/>
        <color indexed="8"/>
        <rFont val="Times New Roman"/>
        <family val="1"/>
      </rPr>
      <t xml:space="preserve"> (TS Thư)/(ĐH)</t>
    </r>
  </si>
  <si>
    <t>Đ14.Z03- PH2011</t>
  </si>
  <si>
    <t>Răng hàm mặt (BSĐK)</t>
  </si>
  <si>
    <t>TS Nguyễn Toại-PH2012</t>
  </si>
  <si>
    <t xml:space="preserve">Răng trẻ em (SV RHM)- </t>
  </si>
  <si>
    <t>XB2013, Viện RHM- Vỡ Trương Như Ngọc</t>
  </si>
  <si>
    <t>Receptor màng tế bào và tác dụng của thuốc/(ĐH)</t>
  </si>
  <si>
    <t>GS Nguyễn Thắng-PH2008</t>
  </si>
  <si>
    <t>NXb y học 2008</t>
  </si>
  <si>
    <t>Sản khoa hình minh họa/(ĐH)</t>
  </si>
  <si>
    <t>GS Dương Thị Cương-PH2006</t>
  </si>
  <si>
    <t>Sâu răng và các biến chứng  (SĐH)</t>
  </si>
  <si>
    <t>XB2014_TS. Ng. Mạnh Hà</t>
  </si>
  <si>
    <t>Siêu âm sản khoa/(ĐH)</t>
  </si>
  <si>
    <t>BS Đỗ Đình Toàn/Cn14</t>
  </si>
  <si>
    <t>Siêu âm tim/(ĐH)</t>
  </si>
  <si>
    <t>PGS.TS Ng. Anh Vũ-HC2011</t>
  </si>
  <si>
    <t>Sinh học phân tử/(DS)/Ng. Văn Thanh</t>
  </si>
  <si>
    <t>XB2014- Đ.20.X.06</t>
  </si>
  <si>
    <t>Sinh học tế bào/(ĐH)</t>
  </si>
  <si>
    <t>Bùi Trang Việt</t>
  </si>
  <si>
    <t>Nxb ĐHQGHCM-2003</t>
  </si>
  <si>
    <t>Sinh lý bệnh miễn dịch (CN Điều dưỡng)</t>
  </si>
  <si>
    <t>GS Trần Đình Hòa-PH2011</t>
  </si>
  <si>
    <t>Sinh lý bệnh miễn dịch(phần miễn dịch học) (bS đa khoa)</t>
  </si>
  <si>
    <t>Đ.01.Y.10-PH2011</t>
  </si>
  <si>
    <t>Sinh lý bệnh và miễn dịch, phần miễn dịch học (BSĐK)</t>
  </si>
  <si>
    <t>Văn Đình Hòa-PH 2012</t>
  </si>
  <si>
    <t>Sốc nhiễm khuẩn/(ĐH)</t>
  </si>
  <si>
    <t>TS. Phùng Nguyễn Thế Nguyên/Cn13</t>
  </si>
  <si>
    <t>Nxb y học 2013</t>
  </si>
  <si>
    <t>Sức khỏe môi trường (cử  nhân)</t>
  </si>
  <si>
    <t>PH 2011- Chu văn Thăng</t>
  </si>
  <si>
    <r>
      <t xml:space="preserve">Tâm lý và đạo đức y học </t>
    </r>
    <r>
      <rPr>
        <sz val="10"/>
        <color indexed="8"/>
        <rFont val="Times New Roman"/>
        <family val="1"/>
      </rPr>
      <t>(CN ĐD).</t>
    </r>
  </si>
  <si>
    <t>XB 2014- TS.Minh Đức</t>
  </si>
  <si>
    <t>Tiếng anh chuyên ngành (SV khối ngành khoa học sức khỏe-Vương Thị Thu Minh-</t>
  </si>
  <si>
    <t xml:space="preserve"> Đ 08.X11- XB 2012</t>
  </si>
  <si>
    <t>Tiếp thị xã hội: nguyên lý và ứng dụng trong YTCC/(ĐH)</t>
  </si>
  <si>
    <t>Tiêu chuẩn trang thiết bị hoá chất cho các phòng thực tập của cơ sở đào tạo dược sĩ ĐH (Phí Văn Thâm)</t>
  </si>
  <si>
    <t>Đ20.W05- PH2008</t>
  </si>
  <si>
    <t>Tin học và ứng dụng trong y sinh học (BSPHCT)</t>
  </si>
  <si>
    <t>Đ.08.X.03- XB 2009</t>
  </si>
  <si>
    <t>Toán cao cấp-  (BS đa khoa)</t>
  </si>
  <si>
    <t>Đ.01.X.01- XB 2011</t>
  </si>
  <si>
    <t>Tổ chức và quản lý hệ thống y tế : tài liệu dạy học cho cử nhân YTCC/(ĐH)</t>
  </si>
  <si>
    <t>Thuốc đông y cách sử dụng một số bài thuốc hiệu nghiệm/(ĐH)</t>
  </si>
  <si>
    <t>ĐH Y Hà Nội-PH12</t>
  </si>
  <si>
    <t>Thuốc y học cổ truyền và ứng dụng  lâm sàng/(ĐH)</t>
  </si>
  <si>
    <t>Trần Quốc Bảo (2011)</t>
  </si>
  <si>
    <t>Thực hành tin học ứng dụng trong y- sinh học (BS YHCT)</t>
  </si>
  <si>
    <t>Hoàng Minh Hằng- Xb2014</t>
  </si>
  <si>
    <t>Truyền máu hiện đại cập nhật và ứng dụng trong điều trị bệnh/(ĐH)</t>
  </si>
  <si>
    <t>Đỗ Trung Phấn/Xb 2014</t>
  </si>
  <si>
    <t>Vật lý- lý sinh y học/(ĐH)/(PGS Ng Văn Thiện)</t>
  </si>
  <si>
    <t>ĐHY Hà Nội -2014</t>
  </si>
  <si>
    <r>
      <t>Vệ sinh môi trường dịch tễ (tập 1,2)/(ĐH)/</t>
    </r>
    <r>
      <rPr>
        <sz val="9"/>
        <color indexed="8"/>
        <rFont val="Times New Roman"/>
        <family val="1"/>
      </rPr>
      <t>(GS Đào Ngọc Phong)</t>
    </r>
  </si>
  <si>
    <t>ĐH Y Hà Nội-PH2009</t>
  </si>
  <si>
    <r>
      <t>Vi khuẩn y học/(ĐH và SĐH)</t>
    </r>
    <r>
      <rPr>
        <sz val="10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Lê Văn Phủng</t>
    </r>
  </si>
  <si>
    <t>Đ01.W07.XB2012</t>
  </si>
  <si>
    <t>Vi sinh y học (cử nhân điều dưỡng)</t>
  </si>
  <si>
    <t>PGS. Lê Hồng Hinh- XB12</t>
  </si>
  <si>
    <t>Nxb Giáo dục VN-20112</t>
  </si>
  <si>
    <t>Vi sinh y học-/ (cử nhân)</t>
  </si>
  <si>
    <t>LÊ THỊ OANH-2012</t>
  </si>
  <si>
    <t>Y học cổ truyền (Bác sĩ Đa khoa)</t>
  </si>
  <si>
    <t>Nguyễn Nhược Kim-PH2014</t>
  </si>
  <si>
    <t>Y học đào tạo trong ngành y/(ĐH)</t>
  </si>
  <si>
    <t>PGS Nguyễn Duy Phong/Cn12</t>
  </si>
  <si>
    <t>Y học hạt nhân - trong chẩn đoán - điều trị và nghiên cứu khoa học/(ĐH)</t>
  </si>
  <si>
    <t>GS.TSKH. Nguyễn Xuân Phách , Y học 2012</t>
  </si>
  <si>
    <t>Y học hạt nhân (BSĐK)</t>
  </si>
  <si>
    <t>Mai Trọng Khoa-PH2014</t>
  </si>
  <si>
    <t>Y học hạt nhân (ĐH và sau ĐH)</t>
  </si>
  <si>
    <t>Mai Trọng Khoa- 2012</t>
  </si>
  <si>
    <t>Y pháp học (BS và SĐH)</t>
  </si>
  <si>
    <t>Đinh Gia Đức- XB2010</t>
  </si>
  <si>
    <t>II- SÁCH GIÁO KHOA HỆ CAO ĐẲNG- TRUNG CẤP</t>
  </si>
  <si>
    <t>Bệnh học cơ sở (CĐXN)-(Ng. Mỹ)</t>
  </si>
  <si>
    <t>CK10.Y10-CK15.Y10-CK01.Y06</t>
  </si>
  <si>
    <t>Bệnh học ngoại khoa (y sĩ Tcấp) GS Đệ</t>
  </si>
  <si>
    <t xml:space="preserve"> T0.1.Z.2-XB2011</t>
  </si>
  <si>
    <t>Các phương thức điều trị bằng vật lý (CĐ ngành vật lý trị liệu -PHCN)</t>
  </si>
  <si>
    <t>CK10.Z05-XB2014</t>
  </si>
  <si>
    <t>Câu hỏi tự lượng giá Điều dưỡng nhi khoa (CĐĐdưỡng)</t>
  </si>
  <si>
    <t>C34.W.07- XB 2014</t>
  </si>
  <si>
    <r>
      <t>Chẩn đoán hình ảnh Xquang/</t>
    </r>
    <r>
      <rPr>
        <sz val="8"/>
        <color indexed="8"/>
        <rFont val="Times New Roman"/>
        <family val="1"/>
      </rPr>
      <t xml:space="preserve"> (CĐ KTXquang )/TS Đặng</t>
    </r>
  </si>
  <si>
    <t>CK.05.Z13- XB2012</t>
  </si>
  <si>
    <r>
      <t>Dinh dưỡng- (TC)</t>
    </r>
    <r>
      <rPr>
        <sz val="10"/>
        <color indexed="8"/>
        <rFont val="Times New Roman"/>
        <family val="1"/>
      </rPr>
      <t>,TS Phạm Thị Thúy Hòa</t>
    </r>
  </si>
  <si>
    <t>T.10.Y7;T01.Y7, T.11.Y7, T30.Y7/XB 2011</t>
  </si>
  <si>
    <r>
      <t xml:space="preserve">Dược học và thuốc thiết yếu </t>
    </r>
    <r>
      <rPr>
        <sz val="8"/>
        <color indexed="8"/>
        <rFont val="Times New Roman"/>
        <family val="1"/>
      </rPr>
      <t>(T/cấp (Đỗ Tr. Phấn)</t>
    </r>
  </si>
  <si>
    <t>Bộ Y tế -PH2015</t>
  </si>
  <si>
    <t>Dược liệu /(dược sỹ TC) /(DS Ng. Huy Công)</t>
  </si>
  <si>
    <t>T60.Z1-PH2014</t>
  </si>
  <si>
    <r>
      <t>Điều dưỡng cấp cứu hồi sức/(cao đẳng)/</t>
    </r>
    <r>
      <rPr>
        <sz val="8"/>
        <color indexed="8"/>
        <rFont val="Times New Roman"/>
        <family val="1"/>
      </rPr>
      <t>(Bs Phạm Văn Ruân)</t>
    </r>
  </si>
  <si>
    <t>C.34.Z.04-PH07</t>
  </si>
  <si>
    <t>Điều dưỡng cơ bản /(TH và CĐ điều dưỡng)/ TS Định</t>
  </si>
  <si>
    <t>Vụ KH đào tạo/PH 2011</t>
  </si>
  <si>
    <t>Điều dưỡng cơ bản tập 1, 2 /(cao đẳng)/ (TS Xuân)</t>
  </si>
  <si>
    <t>C.34.Z01-PH2012,14</t>
  </si>
  <si>
    <t>NXb y học 2012,2014</t>
  </si>
  <si>
    <r>
      <t>Điều dưỡng chuyên khoa hệ nội/ (cao đẳng)/</t>
    </r>
    <r>
      <rPr>
        <sz val="9"/>
        <color indexed="8"/>
        <rFont val="Times New Roman"/>
        <family val="1"/>
      </rPr>
      <t>(ThS.Tuấn Anh)</t>
    </r>
  </si>
  <si>
    <t>C34.Z10- PH2015</t>
  </si>
  <si>
    <t>Điều dưỡng chuyên khoa hệ ngoại/ (CĐ ĐD_ Tai mũi họng, mắt, răng hàm mặt)/ (Bs Phạm Thị Kim Dung)</t>
  </si>
  <si>
    <t>C34.Z11-PH2011</t>
  </si>
  <si>
    <t>Điều dưỡng nội khoa (cao đẳng)</t>
  </si>
  <si>
    <t>C34Z05-PH 2015</t>
  </si>
  <si>
    <t>Điều dưỡng nội khoa (Trung học) TB</t>
  </si>
  <si>
    <t>T10.Z3-PH-2012</t>
  </si>
  <si>
    <r>
      <t>Điều dưỡng nội ngoại khoa</t>
    </r>
    <r>
      <rPr>
        <sz val="9"/>
        <color indexed="8"/>
        <rFont val="Times New Roman"/>
        <family val="1"/>
      </rPr>
      <t>(hộ sinh t/cấp), TS Trần Việt Tiến</t>
    </r>
  </si>
  <si>
    <t>T30.Z7-XB2011</t>
  </si>
  <si>
    <r>
      <t>Điều dưỡng ngoại  khoa</t>
    </r>
    <r>
      <rPr>
        <sz val="9"/>
        <color indexed="8"/>
        <rFont val="Times New Roman"/>
        <family val="1"/>
      </rPr>
      <t xml:space="preserve"> (cao đẳng)(TS Trần Ngọc Tuấn)</t>
    </r>
  </si>
  <si>
    <t>C.34.X06- PH-2015</t>
  </si>
  <si>
    <r>
      <t>Điều dưỡng ngoại khoa</t>
    </r>
    <r>
      <rPr>
        <sz val="9"/>
        <color indexed="8"/>
        <rFont val="Times New Roman"/>
        <family val="1"/>
      </rPr>
      <t xml:space="preserve"> (T/cấp Điề dưỡng)-(Trần Việt Tiến)</t>
    </r>
  </si>
  <si>
    <t>T.10.Z4- XB2014</t>
  </si>
  <si>
    <t>Điều dưỡng ngoại khoa (T/cấp)-(TS Trần Ngọc Tuấn)</t>
  </si>
  <si>
    <t>T.10.Z4- PH2011</t>
  </si>
  <si>
    <t>Điều dưỡng nhi  khoa (Trung học)(GS Trần Quỵ)</t>
  </si>
  <si>
    <t>T.10.Z5-PH 2011</t>
  </si>
  <si>
    <t>Điều dưỡng nhi khoa (cao đẳng) (ThS Đinh Ngọc Đệ)</t>
  </si>
  <si>
    <t>C34.Z07-PH2015</t>
  </si>
  <si>
    <r>
      <t>Điều dưỡng sản phụ khoa /(ĐDđa khoa</t>
    </r>
    <r>
      <rPr>
        <sz val="8"/>
        <color indexed="8"/>
        <rFont val="Times New Roman"/>
        <family val="1"/>
      </rPr>
      <t>)/TS Lê Thanh Tùng</t>
    </r>
  </si>
  <si>
    <t>T10.Z7- XB 2011</t>
  </si>
  <si>
    <t>Điều dưỡng sản phụ khoa/ (điều dưỡng TH)</t>
  </si>
  <si>
    <t>Bộ y/ PH2011</t>
  </si>
  <si>
    <r>
      <t>Giải phẫu bệnh</t>
    </r>
    <r>
      <rPr>
        <sz val="9"/>
        <color indexed="8"/>
        <rFont val="Times New Roman"/>
        <family val="1"/>
      </rPr>
      <t xml:space="preserve"> /</t>
    </r>
    <r>
      <rPr>
        <sz val="12"/>
        <color indexed="8"/>
        <rFont val="Times New Roman"/>
        <family val="1"/>
      </rPr>
      <t>(CĐ kỹ thuật y học)</t>
    </r>
    <r>
      <rPr>
        <sz val="9"/>
        <color indexed="8"/>
        <rFont val="Times New Roman"/>
        <family val="1"/>
      </rPr>
      <t>/Nguyễn Quang Tuấn</t>
    </r>
  </si>
  <si>
    <t>CK05.Y07-CK10.Y07-CK01.Z03/XB 2011</t>
  </si>
  <si>
    <t>Nxb Giáo dục VN-201</t>
  </si>
  <si>
    <t xml:space="preserve">Giải phẫu chức năng hệ vận động và hệ thần kinh (CĐ ngành vât lý trị liệu- PHCN) </t>
  </si>
  <si>
    <t>CK10.Z02/XB 2011-Lê Quang Khanh</t>
  </si>
  <si>
    <r>
      <t>Giải phẫu sinh lý (Trung cấp)</t>
    </r>
    <r>
      <rPr>
        <sz val="10"/>
        <color indexed="8"/>
        <rFont val="Times New Roman"/>
        <family val="1"/>
      </rPr>
      <t>(TS Ng. Văn Huy)</t>
    </r>
  </si>
  <si>
    <t>T10.W1-PH2011</t>
  </si>
  <si>
    <t>Hóa  phân tích (CĐ xét nghiệm)</t>
  </si>
  <si>
    <t>CK01.Z01 -XB- 2010</t>
  </si>
  <si>
    <t>Hóa dược - dược lý III (dược lâm sàng)/(DSTH)/(DS Ng. Huy Công)</t>
  </si>
  <si>
    <t>Bộ y tế- T60.Z4- PH13</t>
  </si>
  <si>
    <t>Hóa sinh (CĐ kỹ thuật y học) -Ph.Thị Minh Thư</t>
  </si>
  <si>
    <t>CK05.Y04-CK10.Y04-C34.Y04/XB 2010</t>
  </si>
  <si>
    <t>Hóa sinh lâm sàng/(trung học) / (BS Lê Thị Kim Thu)</t>
  </si>
  <si>
    <t>NXB y học-PH 2010</t>
  </si>
  <si>
    <t>Kiểm nghiệm thuốc /(dược sĩ trung cấp)(GS Trần Tích)</t>
  </si>
  <si>
    <t>T.60.Z.05-XB2013</t>
  </si>
  <si>
    <r>
      <t>Kỹ năng giao tiếp và giáo dục sức khỏe</t>
    </r>
    <r>
      <rPr>
        <sz val="9"/>
        <color indexed="8"/>
        <rFont val="Times New Roman"/>
        <family val="1"/>
      </rPr>
      <t xml:space="preserve"> (TS Ng. Thị Mạn)</t>
    </r>
  </si>
  <si>
    <t>PH2011 T.10.Y5</t>
  </si>
  <si>
    <r>
      <t>Kỹ năng giao tiếp và giáo dục sức khỏe</t>
    </r>
    <r>
      <rPr>
        <sz val="9"/>
        <color indexed="8"/>
        <rFont val="Times New Roman"/>
        <family val="1"/>
      </rPr>
      <t xml:space="preserve"> (TSNguyễn Phiên)</t>
    </r>
  </si>
  <si>
    <t>T.10.W6- PH2012</t>
  </si>
  <si>
    <t>Ký sinh trùng y học/(ĐT cao đẳng xét nghiệm)</t>
  </si>
  <si>
    <t>PH10- Đoàn Thị Nguyện</t>
  </si>
  <si>
    <t>Kỹ thuật điều dưỡng/(trung học)/ (TS Trần Thúy Hạnh)</t>
  </si>
  <si>
    <t>T.10.Z2-PH2011</t>
  </si>
  <si>
    <r>
      <t>Kỹ thuật siêu âm /(CĐ kỹ thuật y học)</t>
    </r>
    <r>
      <rPr>
        <sz val="9"/>
        <color indexed="8"/>
        <rFont val="Times New Roman"/>
        <family val="1"/>
      </rPr>
      <t xml:space="preserve"> Hoàng Ngọc Chương</t>
    </r>
  </si>
  <si>
    <t>CK05.Z12/ XB 2014</t>
  </si>
  <si>
    <t xml:space="preserve">Lượng giá chức năng hệ vận động (CĐ ngành vật lý trị liệu -PHCN)-Hoàng Ngọc Chương </t>
  </si>
  <si>
    <t>CK10.Z02/XB 2010</t>
  </si>
  <si>
    <r>
      <t>Lý thuyết thiết bị hình ảnh y tế T1, T2/</t>
    </r>
    <r>
      <rPr>
        <sz val="9"/>
        <color indexed="8"/>
        <rFont val="Times New Roman"/>
        <family val="1"/>
      </rPr>
      <t>(KS Trần Văn Son)</t>
    </r>
  </si>
  <si>
    <t>Bộ y tế- XB09</t>
  </si>
  <si>
    <t>Máy ly tâm (T cấp nghề, cao đẳng)</t>
  </si>
  <si>
    <t>Nguyễn Hải Hà- XB2010</t>
  </si>
  <si>
    <r>
      <t xml:space="preserve">Máy phá rung tim </t>
    </r>
    <r>
      <rPr>
        <sz val="9"/>
        <color indexed="8"/>
        <rFont val="Times New Roman"/>
        <family val="1"/>
      </rPr>
      <t>(TC nghề, CĐkỹ thuật thiết bị y tế</t>
    </r>
  </si>
  <si>
    <t>Nguyễn Hải Hà -XB2010</t>
  </si>
  <si>
    <r>
      <t>Phòng, chống HIV/AISD</t>
    </r>
    <r>
      <rPr>
        <sz val="9"/>
        <color indexed="8"/>
        <rFont val="Times New Roman"/>
        <family val="1"/>
      </rPr>
      <t xml:space="preserve"> (T/c diều dưỡng) (Dương Thị Thu)</t>
    </r>
  </si>
  <si>
    <t>XB2010- T10. Z6W</t>
  </si>
  <si>
    <t xml:space="preserve">Phương pháp dạy học trong các trường CĐ và TC y tế </t>
  </si>
  <si>
    <t>Nghiêm Xuân Đức- XB 2008</t>
  </si>
  <si>
    <t>Quá trình phát triển con người (CĐ ngành vật lý trị liệu -PHCN) -Lê Quang Khanh</t>
  </si>
  <si>
    <t>CK01.Y17-CK05.Y17-C34.Y17/XB2010</t>
  </si>
  <si>
    <t>Quản lý và tổ chức y tế (tlieu hướng dẫn cho GV trường TC), (TS Phí Văn Thâm)</t>
  </si>
  <si>
    <t xml:space="preserve"> T.10.W6/XB2012</t>
  </si>
  <si>
    <r>
      <t xml:space="preserve">Sinh lý bệnh </t>
    </r>
    <r>
      <rPr>
        <sz val="9"/>
        <color indexed="8"/>
        <rFont val="Times New Roman"/>
        <family val="1"/>
      </rPr>
      <t>(CĐ kỹ thuật y học)-XB2014-Trần Hữu Phúc</t>
    </r>
  </si>
  <si>
    <t>CK05.Y08-CK10.Y08-CK01.Y04-C34.Y07</t>
  </si>
  <si>
    <r>
      <rPr>
        <sz val="11"/>
        <color indexed="8"/>
        <rFont val="Times New Roman"/>
        <family val="1"/>
      </rPr>
      <t>Tâm lý học Y họcY đức</t>
    </r>
    <r>
      <rPr>
        <sz val="9"/>
        <color indexed="8"/>
        <rFont val="Times New Roman"/>
        <family val="1"/>
      </rPr>
      <t>(CĐ kỹ thuật y học)_Ng. Huỳnh Ngọc</t>
    </r>
  </si>
  <si>
    <t>CK10.Z01- -XB2014</t>
  </si>
  <si>
    <t>Tổ chức y tế chương trình y tế quốc gia (CĐ kỹ thuật y học) - Hoàng Ngọc Chương</t>
  </si>
  <si>
    <t>CK01.Y11-CK05.Y14-C34.Y11/ XB 2012</t>
  </si>
  <si>
    <t>Vận động trị liệu (CĐ vật lý trị liệu) -</t>
  </si>
  <si>
    <t>Nguyễn Thị Thanh Bình -XB2014</t>
  </si>
  <si>
    <r>
      <t>Vệ sinh phòng bệnh/(TH y tế)/</t>
    </r>
    <r>
      <rPr>
        <sz val="10"/>
        <color indexed="8"/>
        <rFont val="Times New Roman"/>
        <family val="1"/>
      </rPr>
      <t xml:space="preserve"> PGS Trần Văn Dần</t>
    </r>
  </si>
  <si>
    <t>T10.Y4;T01.Y4;T02.Y4;T11.Y4- XB 2013</t>
  </si>
  <si>
    <t>Vi sinh vật /(KTVCĐ)/ Đoàn Thị Nguyện</t>
  </si>
  <si>
    <t>Bộ y tế- PH2012</t>
  </si>
  <si>
    <t>Vi sinh vật (kỹ thuật viên xét nghiệm cao đẳng)</t>
  </si>
  <si>
    <t>XB 2012-CK.01.Z11/Z12/Z.13</t>
  </si>
  <si>
    <t>Vi sinh vật y học (CĐ xét nghiệm)</t>
  </si>
  <si>
    <t>Đoàn Thị Nguyện- PH2012</t>
  </si>
  <si>
    <t>Vi sinh vật y học( GS Lê Huy Chính)</t>
  </si>
  <si>
    <t>Bộ Y tế-2013</t>
  </si>
  <si>
    <t>III. SÁCH CHUYÊN ĐỀ</t>
  </si>
  <si>
    <t>1. SÁCH IN XUẤT BẢN VÀ TÁI BẢN TỪ 2015-2017</t>
  </si>
  <si>
    <t xml:space="preserve">Át lát giải phẫu cơ thể người </t>
  </si>
  <si>
    <t>Sách dịch</t>
  </si>
  <si>
    <t>NXB y học-2015</t>
  </si>
  <si>
    <t>Át lát giải phẫu người  (bìa đen)</t>
  </si>
  <si>
    <t>NXB y học-2017</t>
  </si>
  <si>
    <t>Bài thuốc hay từ cây thuốc quý</t>
  </si>
  <si>
    <t>Võ văn Chi-PH2015</t>
  </si>
  <si>
    <t>Bệnh các cơ quan tiêu hóa</t>
  </si>
  <si>
    <t>PGS.TS. Phạm Quang Cử-PH2015</t>
  </si>
  <si>
    <t>Bệnh lý dạ dày tá tràng</t>
  </si>
  <si>
    <t>PGS.TS Nguyễn Duy Thăng/XBT2015</t>
  </si>
  <si>
    <t>Bệnh thận</t>
  </si>
  <si>
    <t>PGS.TS. Trần Văn ChấtPH2015</t>
  </si>
  <si>
    <t>Bệnh truyền nhiễm và nhiệt đới T1</t>
  </si>
  <si>
    <t>NXB y học/PH- 2016</t>
  </si>
  <si>
    <t>Bệnh truyền nhiễm và nhiệt đới T2</t>
  </si>
  <si>
    <t>Các thể bệnh lao phổi</t>
  </si>
  <si>
    <t>PH2013-  Hoàng Long Phát</t>
  </si>
  <si>
    <t>NXB y học-2013</t>
  </si>
  <si>
    <t xml:space="preserve">Các thuốc chống dị ứng- </t>
  </si>
  <si>
    <t>PH2013- Vũ Minh Thục</t>
  </si>
  <si>
    <t>Cẩm nang chẩn đoán và điều trị nội khoa đông y</t>
  </si>
  <si>
    <t>GS.TS Trần văn Kỳ-HT2015</t>
  </si>
  <si>
    <t>Cẩm nang điều trị nội</t>
  </si>
  <si>
    <t>the washington manual of medical therapeutics</t>
  </si>
  <si>
    <t>Nxb y học 2017 TB</t>
  </si>
  <si>
    <t>Cẩm nang xử trí tai biến mạch máu não</t>
  </si>
  <si>
    <t>PGS Nguyễn Đạt Anh- HT2015</t>
  </si>
  <si>
    <t>NXb Đà nẵng 2015</t>
  </si>
  <si>
    <t>Cộng hưởng từ bụng và tiểu khung</t>
  </si>
  <si>
    <t>Hoàng Đức Kiệt-Txb2016</t>
  </si>
  <si>
    <t>Châm cứu tổng hợp</t>
  </si>
  <si>
    <r>
      <t>NXB Y học/H</t>
    </r>
    <r>
      <rPr>
        <vertAlign val="subscript"/>
        <sz val="7.5"/>
        <color indexed="8"/>
        <rFont val="Times New Roman"/>
        <family val="1"/>
      </rPr>
      <t xml:space="preserve">2, </t>
    </r>
    <r>
      <rPr>
        <sz val="7.5"/>
        <color indexed="8"/>
        <rFont val="Times New Roman"/>
        <family val="1"/>
      </rPr>
      <t>2015</t>
    </r>
  </si>
  <si>
    <t xml:space="preserve">Chẩn đoán đái tháo đường và điều trị </t>
  </si>
  <si>
    <t>TS Đỗ Trung Quân- XB16</t>
  </si>
  <si>
    <t>Nxb giáo dục VN-2016</t>
  </si>
  <si>
    <t>Chẩn đoán và điều trị các chứng bệnh đau đầu thường gặp</t>
  </si>
  <si>
    <t>PH 2015-PGS.TS. Nguyễn Văn Chương</t>
  </si>
  <si>
    <t>Chuyên đề hô hấp</t>
  </si>
  <si>
    <t>TS Nguyễn Văn Thành,TXB 2015</t>
  </si>
  <si>
    <t>Da liễu học T1,2,3</t>
  </si>
  <si>
    <t>Trần hậu Khang</t>
  </si>
  <si>
    <t>Danh lục cây thuốc Việt Nam</t>
  </si>
  <si>
    <t>NXb khoa học KT- Viện Dược liệu/2017</t>
  </si>
  <si>
    <t>NXb khoa học KT-2017</t>
  </si>
  <si>
    <t>Danh từ thuật ngữ y- dược cổ truyền</t>
  </si>
  <si>
    <t>TTUT Hoàng Bảo Châu-PH2015</t>
  </si>
  <si>
    <t>Dược điển VN 4</t>
  </si>
  <si>
    <t xml:space="preserve"> PH T1/2016</t>
  </si>
  <si>
    <t>Bộ y tế- NXb y học 2015</t>
  </si>
  <si>
    <t>Dược điển VN 4, bản bổ sung 2016</t>
  </si>
  <si>
    <t>Bộ y tế- NXb y học 2016</t>
  </si>
  <si>
    <t>Dược học cổ truyền</t>
  </si>
  <si>
    <t>GS Trần Văn Kỳ- HT2015</t>
  </si>
  <si>
    <t>Nxb Đà nẵng 2015</t>
  </si>
  <si>
    <t>Dược thư quốc gia VN</t>
  </si>
  <si>
    <t>Hội đồng dược điển KT2016</t>
  </si>
  <si>
    <t>NXB khoa học KT-2016</t>
  </si>
  <si>
    <t>Điện tâm đồ từ cơ bản đến nâng cao</t>
  </si>
  <si>
    <t>K.V. Olshausen-GS Nguyễn Sĩ Huyện hiệu đính</t>
  </si>
  <si>
    <t>Đọc phim Xquang</t>
  </si>
  <si>
    <t>Lê Văn Phước</t>
  </si>
  <si>
    <t xml:space="preserve">Đông y toàn tập </t>
  </si>
  <si>
    <t>TW hội đông y-HA</t>
  </si>
  <si>
    <t>Nxb Thuận Hóa-2015</t>
  </si>
  <si>
    <t>Hải  thượng y tông tâm lĩnh quyển I, II (trọn bộ )</t>
  </si>
  <si>
    <t>Lê Hữu Trác/YN2012</t>
  </si>
  <si>
    <t>Hẹp van 2 lá</t>
  </si>
  <si>
    <t>PGS.TS Võ Thanh Nhân/Cn2015</t>
  </si>
  <si>
    <t>Hiến thận ghép thận</t>
  </si>
  <si>
    <t>BV Chợ Rẫy/Cn2016</t>
  </si>
  <si>
    <t>Hóa sinh lâm sàng, 555 câu hỏi trắc nghiệm và đáp án</t>
  </si>
  <si>
    <t>TS Bùi Tuấn Anh-TXB2015</t>
  </si>
  <si>
    <t xml:space="preserve">Hồi sức cấp cứu tiếp cận theo phác đồ </t>
  </si>
  <si>
    <t>Bộ y tế-NXB y học-2016</t>
  </si>
  <si>
    <t>NXB y học-2016</t>
  </si>
  <si>
    <t>Hồi sức cấp cứu toàn tập (Tái bản)-2012</t>
  </si>
  <si>
    <t>Vũ Văn Đính /PH2015</t>
  </si>
  <si>
    <t>Hướng dẫn chẩn đoán và điều trị bệnh bằng Y học hạt nhân</t>
  </si>
  <si>
    <t>Hướng dẫn chẩn đoán và điều trị Bệnh nội khoa</t>
  </si>
  <si>
    <t>PH-2017 BV bạch mai</t>
  </si>
  <si>
    <t>Hướng dẫn chẩn đoán và điều trị bệnh nội tiết chuyển hóa</t>
  </si>
  <si>
    <t>Hướng dẫn Chẩn đoán và điều trị bệnh Tim mạch</t>
  </si>
  <si>
    <t>Hướng dẫn chẩn đoán và điều trị Bệnh trẻ em (GS Ng,Công Khanh/Cbien)</t>
  </si>
  <si>
    <t>BV Nhi TW-PH2015</t>
  </si>
  <si>
    <t>Hướng dẫn chẩn đoán và điều trị các bệnh cơ xương khớp</t>
  </si>
  <si>
    <t xml:space="preserve">Hướng dẫn chẩn đoán và điều trị các bệnh Da liễu: </t>
  </si>
  <si>
    <t>Hướng dẫn chẩn đoán và điều trị các bệnh sản phụ khoa</t>
  </si>
  <si>
    <t>Hướng dẫn chẩn đoán và điều trị các bệnh về Dị ứng- miễn dịch lâm sàng</t>
  </si>
  <si>
    <t xml:space="preserve">Hướng dẫn chẩn đoán và điều trị các bệnh về Mắt: </t>
  </si>
  <si>
    <t>Hướng dẫn chẩn đoán và điều trị một số bệnh lý Huyêt học</t>
  </si>
  <si>
    <t>Hướng dẫn chẩn đoán và điều trị một số bệnh về Răng Hàm Mặt</t>
  </si>
  <si>
    <t>Hướng dẫn chẩn đoán và xử trí ngộ độc</t>
  </si>
  <si>
    <t>Hướng dẫn chẩn đoán vàxử trí hồi sức tích cực</t>
  </si>
  <si>
    <t>Hướng dẫn quốc gia xử trí hen và bệnh phổi tắc nghẽn mãn tính</t>
  </si>
  <si>
    <t>TXB 2015</t>
  </si>
  <si>
    <t>Hướng dẫn Quy trình kỹ thuật khám bệnh, chữa bệnh chuyên ngành Nhãn khoa</t>
  </si>
  <si>
    <t>Hướng dẫn Quy trình khám bệnh, chữa bệnh chuyên ngành Bỏng</t>
  </si>
  <si>
    <t>Hướng dẫn Quy trình khám bệnh, chữa bệnh chuyên ngành Châm cứu</t>
  </si>
  <si>
    <t>Hướng dẫn Quy trình khám bệnh, chữa bệnh chuyên ngành Chẩn đoán hình ảnh và điên quang can thiệp</t>
  </si>
  <si>
    <t>Hướng dẫn Quy trình khám bệnh, chữa bệnh chuyên ngành Hoá sinh:</t>
  </si>
  <si>
    <t>Hướng dẫn Quy trình khám bệnh, chữa bệnh chuyên ngành Hô hấp</t>
  </si>
  <si>
    <t>Hướng dẫn Quy trình khám bệnh, chữa bệnh chuyên ngành Hồi sức- Cấp cứu và Chống độc</t>
  </si>
  <si>
    <t>Hướng dẫn Quy trình khám bệnh, chữa bệnh chuyên ngành Huyết học- truyền máu- miễn dịch - di truyền- sinh học phân tử</t>
  </si>
  <si>
    <t>Hướng dẫn Quy trình khám bệnh, chữa bệnh chuyên ngành Lao và Bệnh phổi</t>
  </si>
  <si>
    <t>Hướng dẫn Quy trình khám bệnh, chữa bệnh chuyên ngành Nội tiết</t>
  </si>
  <si>
    <t>Hướng dẫn Quy trình khám bệnh, chữa bệnh chuyên ngành Phong- Da liễu</t>
  </si>
  <si>
    <t>Hướng dẫn Quy trình khám bệnh, chữa bệnh chuyên ngành phụ- sản</t>
  </si>
  <si>
    <t>Hướng dẫn Quy trình khám bệnh, chữa bệnh chuyên ngành Phục hồi chức năng</t>
  </si>
  <si>
    <t>Hướng dẫn Quy trình khám bệnh, chữa bệnh chuyên ngành RHM</t>
  </si>
  <si>
    <t>Hướng dẫn Quy trình khám bệnh, chữa bệnh chuyên ngành TMH</t>
  </si>
  <si>
    <t>Hướng dẫn Quy trình khám bệnh, chữa bệnh chuyên ngành Ung bướu</t>
  </si>
  <si>
    <t>Hướng dẫn Quy trình khám bệnh, chữa bệnh chuyên ngành Vi sinh Y học</t>
  </si>
  <si>
    <t xml:space="preserve">Hướng dẫn Quy trình khám bệnh, chữa bệnh chuyên ngành Y học hạt nhân </t>
  </si>
  <si>
    <t>Hướng dẫn Quy trình khám bệnh, chữa bệnh Ngoại khoa</t>
  </si>
  <si>
    <t>Hướng dẫn sử dụng kháng sinh</t>
  </si>
  <si>
    <t>PH2014-Hoàng Tích Huyền</t>
  </si>
  <si>
    <t>NXB y học-2014</t>
  </si>
  <si>
    <t>Hướng dẫn xử trí quốc gia về hen và bệnh phổi tắc nghẽn mãn tính</t>
  </si>
  <si>
    <t>Hội Lao- Bệnh phổi-  Tr2015</t>
  </si>
  <si>
    <t>Kinh dịch  (trọng bộ)</t>
  </si>
  <si>
    <t>Ngô Tất Tố?HA</t>
  </si>
  <si>
    <t>Nxb Thời đại-2015</t>
  </si>
  <si>
    <t>Kỹ thuật xét nghiệm huyết học truyền máu ứng dụng trong lâm sàng</t>
  </si>
  <si>
    <t>PH2015_ GS Đỗ Trung Phấn</t>
  </si>
  <si>
    <t>Khám lâm sàng hệ thần kinh</t>
  </si>
  <si>
    <t>GS.TS Hồ Hữu Lương-PH2015</t>
  </si>
  <si>
    <t>Một số bệnh lý hiếm gặp trong ngoại khoa</t>
  </si>
  <si>
    <t>TS. BS Ng Đức Chính Tr2016</t>
  </si>
  <si>
    <t>Những bài thuốc thần dược của Trung Quốc</t>
  </si>
  <si>
    <t>Điền Phong Ô/HA</t>
  </si>
  <si>
    <t>Nxb Văn hóa TT-2016</t>
  </si>
  <si>
    <t>Những cây thuốc vị thuốc Việt Nam</t>
  </si>
  <si>
    <t>GS. Đỗ Tất Lợi/YN2015</t>
  </si>
  <si>
    <t xml:space="preserve">Phác đồ chẩn đoán và điều trị bệnh cơ xương khớp thường gặp </t>
  </si>
  <si>
    <t>GS Trần Ngọc Ân- Ng. Thị Ngọc Lan- XB2015</t>
  </si>
  <si>
    <t>ĐHY Hà Nôi_TXB2015</t>
  </si>
  <si>
    <t>Quản lý chất lượng trong cơ sở y tế và chăm sóc sức khỏe</t>
  </si>
  <si>
    <t>ĐHY Ha Nội- Tr2015</t>
  </si>
  <si>
    <t>Răng trẻ em (SĐH)</t>
  </si>
  <si>
    <t>PGS Võ Trương Như Ngọc 2015</t>
  </si>
  <si>
    <t>Nxb ĐH Huế-2015</t>
  </si>
  <si>
    <t>Siêu âm Dopple màu trong thăm khám mạch máu tạng và mạch ngoại biên</t>
  </si>
  <si>
    <t>GS Phạm Minh Thông-Txb2016</t>
  </si>
  <si>
    <t>Sinh học phân tử- ung thư áp dụng cho lâm sàng</t>
  </si>
  <si>
    <t>TS Nguyễn Văn Kình_TXB2015</t>
  </si>
  <si>
    <t>Sổ tay Taylor kỹ thuật điều dưỡng</t>
  </si>
  <si>
    <t>Dịch/Cn2016</t>
  </si>
  <si>
    <t>Từ điển huyệt vị châm cứu</t>
  </si>
  <si>
    <t>Lê Quý Ngưu- HT2016</t>
  </si>
  <si>
    <t>Nxb Đà nẵng2016</t>
  </si>
  <si>
    <t>The Lancet tiếp cận xử trí trong thần kinh học</t>
  </si>
  <si>
    <t>Bộ Y tê-Tr 2016</t>
  </si>
  <si>
    <t>Nxb thế giới-2016</t>
  </si>
  <si>
    <t>Thuật ngữ y khoa Anh- Việt</t>
  </si>
  <si>
    <t>BS Nguyễn văn Hùng/Cn2015</t>
  </si>
  <si>
    <t>Thực hành nam khoa đông y</t>
  </si>
  <si>
    <t>GS.TS Trần Văn Kỳ-HT2016</t>
  </si>
  <si>
    <t>Thực hành Xquang ngực</t>
  </si>
  <si>
    <t>Nguyễn Văn Thành-Tre2015</t>
  </si>
  <si>
    <t>Thường quy kỹ thuật sức khỏe nghề nghiệp và môi trường T1,2</t>
  </si>
  <si>
    <t>Viện Khoa học LĐ2015</t>
  </si>
  <si>
    <t>Trích yếu điều trị kháng sinh theo kinh nghiệm</t>
  </si>
  <si>
    <t>PGS.TS Nguyễn Đạt Anh/PH 2016</t>
  </si>
  <si>
    <t>2. SÁCH XUẤT BẢN TRƯỚC 2015</t>
  </si>
  <si>
    <t xml:space="preserve"> Dược thư quốc gia</t>
  </si>
  <si>
    <t>Bộ y tế-2012</t>
  </si>
  <si>
    <t>Bộ y tế NXB y học-202</t>
  </si>
  <si>
    <t>Bệnh bạch biến - chẩn đoán và điều trị</t>
  </si>
  <si>
    <t>PH 2013-Đặng Văn Em</t>
  </si>
  <si>
    <t>Bệnh chứng đông y - phương pháp chẩn đoán và cách điều trị</t>
  </si>
  <si>
    <t>BS. Nguyễn Xuân Hướng- PH- 2013</t>
  </si>
  <si>
    <t>Bệnh đái tháo đường thai kỳ</t>
  </si>
  <si>
    <t>TS Vũ Bích Nga-XB2010</t>
  </si>
  <si>
    <t>Bệnh học giới tính nam</t>
  </si>
  <si>
    <t>Trần Quán Anh-PH2011</t>
  </si>
  <si>
    <t>NXB y học-2011</t>
  </si>
  <si>
    <t>Bệnh học lão khoa- từ đại cương đến thực hành lâm sàng</t>
  </si>
  <si>
    <t>Đặng Văn Em- tr.2013</t>
  </si>
  <si>
    <t>Nxb Khoa học KT-2013</t>
  </si>
  <si>
    <t>Bệnh học thận tiết niệu sinh dục và lọc máu trẻ em</t>
  </si>
  <si>
    <t>PH-2012-Trần Đình Long</t>
  </si>
  <si>
    <t>Bệnh lý mạch máu cơ bản</t>
  </si>
  <si>
    <t>Đặng Hanh Đệ-XB2013</t>
  </si>
  <si>
    <t>Bệnh màng phổi</t>
  </si>
  <si>
    <t>Đỗ Quyết- Tr2013</t>
  </si>
  <si>
    <t>Bệnh nội tiết/Thái Hồng Quang</t>
  </si>
  <si>
    <t>Bộ y tế-PH2008</t>
  </si>
  <si>
    <t>NXB y học-2008</t>
  </si>
  <si>
    <t>Bệnh nghề nghiệp</t>
  </si>
  <si>
    <t>NXB Y h ọc- XBT.2014</t>
  </si>
  <si>
    <t>Bệnh về gan những điều cần biết</t>
  </si>
  <si>
    <t>PGS Phạm Xuân Ngọc- Tr2014</t>
  </si>
  <si>
    <t>Các học thuyết cơ bản trong y học cổ truyền</t>
  </si>
  <si>
    <t>Vũ Nam- PH2011</t>
  </si>
  <si>
    <t>Các kỹ thuật xâm nhập trong chẩn đoán và điều trị bệnh hô hấp (SCĐ)</t>
  </si>
  <si>
    <t>PGS Đõ Quyết- XBT.2014</t>
  </si>
  <si>
    <t>Các phương pháp chuẩn đoán và điều trị bệnh sỏi tiết niệu</t>
  </si>
  <si>
    <t>PH 2013- PGS.TS. Trần Văn Hinh</t>
  </si>
  <si>
    <t>Các thang điểm thiết yếu trong thực hành lâm sàng</t>
  </si>
  <si>
    <t>BV Bạch Mai- YN 2014</t>
  </si>
  <si>
    <t>Các thuốc giảm đau, chống viêm</t>
  </si>
  <si>
    <t>PGS.TS. Đào Văn Phan</t>
  </si>
  <si>
    <t>NXB y học-2012</t>
  </si>
  <si>
    <t>Các xét nghiệm thường quy áp dụng trong lâm sàng</t>
  </si>
  <si>
    <t>Nguyễn Đạt Anh- tre2013</t>
  </si>
  <si>
    <t>Cẩm nang đột quỵ não nhận biết, dự phòng, xử trí</t>
  </si>
  <si>
    <t>TS.Phạm Đình Đài- tr2014</t>
  </si>
  <si>
    <t>Cẩm nang tra cứu thuốc nhanh</t>
  </si>
  <si>
    <t>Tào Duy Cần-PH2011</t>
  </si>
  <si>
    <t>BV Bạch Mai_ YN2013</t>
  </si>
  <si>
    <t>Cấp cứu sản phụ khoa</t>
  </si>
  <si>
    <t>GS Phan Hiếu- 2014</t>
  </si>
  <si>
    <t>Cấp cứu tai nạn thương tích</t>
  </si>
  <si>
    <t>Nguyễn Hữu Tú- Tr2013</t>
  </si>
  <si>
    <t>Cập nhật chẩn đoán và điều trị bệnh lý hô hấp</t>
  </si>
  <si>
    <t>Phạm Minh Thắng-PH2012</t>
  </si>
  <si>
    <t>Cây thuốc động vật làm thuốc T1</t>
  </si>
  <si>
    <t>Viện dược liệu (CB)- KHKT-2011</t>
  </si>
  <si>
    <t>Nxb khoa học KT-2011</t>
  </si>
  <si>
    <t>Cây thuốc động vật làm thuốc T2</t>
  </si>
  <si>
    <t>Cây thuốc động vật làm thuốc T3</t>
  </si>
  <si>
    <t>Chẩn đoán phân biệt chứng hậu trong đông y</t>
  </si>
  <si>
    <t>Nguyễn Thiên Quyến/HA</t>
  </si>
  <si>
    <t>Nxb Văn hóa DT-2005</t>
  </si>
  <si>
    <t xml:space="preserve">Chẩn đoán và điều trị các bệnh ngoại khoa </t>
  </si>
  <si>
    <t>XB- 2013- BV  bạch mai- GS Đặng Hanh Đệ</t>
  </si>
  <si>
    <t>Chẩn đoán và điều trị những bệnh cơ xương khớp thường gặp</t>
  </si>
  <si>
    <t>Vũ Thị Thanh Thủy-PH2012</t>
  </si>
  <si>
    <t>Chẩn đoán và điều trị y học hiện đại (Tập 1,2)</t>
  </si>
  <si>
    <t>PH- 2013 -dịch</t>
  </si>
  <si>
    <t>Chóng mặt từ sinh lý bệnh đến điều trị</t>
  </si>
  <si>
    <t>TS Dương Đình Chỉnh-TXB 2014</t>
  </si>
  <si>
    <t>Chu dịch và đông y học</t>
  </si>
  <si>
    <t>Lê Quý Ngưu- HT2011</t>
  </si>
  <si>
    <t>Nxb Văn hóa TT-2011</t>
  </si>
  <si>
    <t xml:space="preserve">Danh mục thuốc khuyến nghị dành cho trẻ em của Tổ chức y tế thế giới </t>
  </si>
  <si>
    <t>WHO-2014</t>
  </si>
  <si>
    <t>Đái tháo đường và điều trị</t>
  </si>
  <si>
    <t>Đỗ Trung Quân</t>
  </si>
  <si>
    <t>Điều trị chửa ngoài tử cung bằng Methotrexate</t>
  </si>
  <si>
    <t>GS Vương Tiến Hòa-PH2014</t>
  </si>
  <si>
    <t>Điều trị u xơ tử cung bằng cắt tử cung đường âm đạo</t>
  </si>
  <si>
    <t>GS Nguyễn Đức Hinh- PH2014</t>
  </si>
  <si>
    <t>Điều trị và chăm sóc sơ sinh</t>
  </si>
  <si>
    <t>Nguyễn Tiến Dũng- Tr2013</t>
  </si>
  <si>
    <t>Đột quỵ não</t>
  </si>
  <si>
    <t>Nguyễn Minh Hiện-Tr2013</t>
  </si>
  <si>
    <t>Ghép gan ở người lớn</t>
  </si>
  <si>
    <t>Nguyễn Tiến Quyết-Tr.2013</t>
  </si>
  <si>
    <t>Giá trị của siêu âm nước ối trong chẩn đoán thai già</t>
  </si>
  <si>
    <t>PH 2013_ PGS.TS, Nguyễn Đức Hinh</t>
  </si>
  <si>
    <t>Hội chứng thận hư tiên phát ở người lớn và trẻ em</t>
  </si>
  <si>
    <t>GS Nguyễn Ngọc Sáng</t>
  </si>
  <si>
    <t>NXB y học-2009</t>
  </si>
  <si>
    <t>Hồi sức cấp cứu gây mê trẻ em -  tập 1, T2</t>
  </si>
  <si>
    <t>T1-PH.2003; T2-PH.2010</t>
  </si>
  <si>
    <t>Hướng dẫn xử trí các bệnh nhiễm trùng  hô hấp dưới không do lao</t>
  </si>
  <si>
    <t>Hội Lao- Bệnh phổi-  Tr2013</t>
  </si>
  <si>
    <t xml:space="preserve">Kỹ thuật chụp X- Quang </t>
  </si>
  <si>
    <t>Phạm Minh Thông/YN2013</t>
  </si>
  <si>
    <t>Một số bệnh nhiễm khuẩn hiếm gặp trong ngoại khoa</t>
  </si>
  <si>
    <t>Nguyễn Đức Hinh- Tr2013</t>
  </si>
  <si>
    <t>Một số bệnh tự miễn dịch thương gặp trong da liễu</t>
  </si>
  <si>
    <t>Nguyên lý chụp cộng hưởng từ</t>
  </si>
  <si>
    <t>PGS.Vũ Long-Tr2014</t>
  </si>
  <si>
    <t>Nhãn khoa giản yếu T1, T2</t>
  </si>
  <si>
    <t>GS. Phan Dẫn-PH2010</t>
  </si>
  <si>
    <t>Những bệnh dị ứng thường gặp</t>
  </si>
  <si>
    <t>PGS. Phạm Văn Đoàn- Tr2014</t>
  </si>
  <si>
    <t>Phác đồ điều trị và quy trình một số kỹ thuật trong thực hành nội khoa bệnh phổi</t>
  </si>
  <si>
    <t>Nguyễn Văn Thành-tr.2013</t>
  </si>
  <si>
    <t>NXB khoa học KT-2013</t>
  </si>
  <si>
    <t>Phẫu thuật mạch máu-nguyên tắc và kỹ thuật</t>
  </si>
  <si>
    <t>GS. Đặng Hanh Đệ-XB2011</t>
  </si>
  <si>
    <t>Phẫu thuật nội soi khớp gối /(ĐH)</t>
  </si>
  <si>
    <t>Nguyễn Xuân Thủy- PH 2014</t>
  </si>
  <si>
    <t>Phẫu thuật thần kinh -kỹ thuật mổ cấp cứu sọ não</t>
  </si>
  <si>
    <t>Kiều Đình Hùng-Tr2013</t>
  </si>
  <si>
    <t>Phục hồi chức năng dựa vào cộng đồng</t>
  </si>
  <si>
    <t>PH 2012_ Bộ Y tế</t>
  </si>
  <si>
    <t xml:space="preserve">Phương pháp xác định độc tính của thuốc </t>
  </si>
  <si>
    <t>Đỗ Trung Đàm- Ph2014</t>
  </si>
  <si>
    <t>Quy trình kỹ thuật nội khoa chuyên ngành tiêu hóa</t>
  </si>
  <si>
    <t>PGS Đào Văn Phan-TXB2014</t>
  </si>
  <si>
    <t>Siêu âm chẩn đoán và một số vấn đề lâm sàng sản phụ khoa liên quan Tập 1</t>
  </si>
  <si>
    <t>Phan Trường Duyệt- Bộ Y tế-2013</t>
  </si>
  <si>
    <t>Siêu âm chẩn đoán và một số vấn đề lâm sàng sản phụ khoa liên quan Tập 2</t>
  </si>
  <si>
    <t>Siêu âm tổng quát (siêu âm bụng, sản, TMH..)</t>
  </si>
  <si>
    <t>Phạm Minh Thông-2012</t>
  </si>
  <si>
    <t>Sổ tay chăm sóc sức khỏe học sinh và vệ sinh trường học</t>
  </si>
  <si>
    <t>XB 2013- PGS Trần Văn Dần</t>
  </si>
  <si>
    <t>Sổ tay lâm sàng - chẩn đoán và điều trị (T1,2)</t>
  </si>
  <si>
    <t>Bộ y tế- PH2014</t>
  </si>
  <si>
    <t>Sổ tay thầy thuốc thực hành T1,2</t>
  </si>
  <si>
    <t>nhiều TG/PH2012</t>
  </si>
  <si>
    <t>Sức khỏe nghề nghiệp</t>
  </si>
  <si>
    <t>ĐHY Ha Nội- Tr2014</t>
  </si>
  <si>
    <t>Tắc mạch ối và các tai biến sản phụ khoa</t>
  </si>
  <si>
    <t>BSCK II. Nguyễn Gia Định_ Axb 2013</t>
  </si>
  <si>
    <t>Tiếp cận chẩn đoán và điều trị bệnh hô hấp trẻ em</t>
  </si>
  <si>
    <t>Ng.Tiến Dũng_ PH12</t>
  </si>
  <si>
    <t>Tiếp cận chẩn đoán và điều trị nhi khoa</t>
  </si>
  <si>
    <t>PH2013- Nguyễn Công Khanh</t>
  </si>
  <si>
    <t>Từ điển bách khoa y học Việt Nam</t>
  </si>
  <si>
    <t>CB Phạm Song-PH2011</t>
  </si>
  <si>
    <t>Từ điển cây thuốc Việt Nam T1,2</t>
  </si>
  <si>
    <t>Võ Văn Chi-2012</t>
  </si>
  <si>
    <t>Từ điển đông y Hán Việt Anh</t>
  </si>
  <si>
    <t>GS. Trần Văn Kỳ-HT2013</t>
  </si>
  <si>
    <t>Nxb Đà nẵng2013</t>
  </si>
  <si>
    <t>Từ điển thuật ngữ Tai Mũi Họng (P-A-V; A-P-V; V-A-P)</t>
  </si>
  <si>
    <t>Ngô Ngoc Liễn Cb, PH2009</t>
  </si>
  <si>
    <t>Từ điển y học gia đinh (các nguyên lý và thực hành )</t>
  </si>
  <si>
    <t>Robert B.Taylor</t>
  </si>
  <si>
    <t>Tương tác thuốc và chú ý khi chỉ định</t>
  </si>
  <si>
    <t> Bộ Y Tế-PH2014</t>
  </si>
  <si>
    <t>Thuốc bệnh 24 chuyên khoa</t>
  </si>
  <si>
    <t>NXB y học/PH- 2012</t>
  </si>
  <si>
    <t>NXB y học-201</t>
  </si>
  <si>
    <t xml:space="preserve">Thuốc biệt dược và cách sử dụng </t>
  </si>
  <si>
    <t>Phạm Thiệp  2013</t>
  </si>
  <si>
    <t>Thuốc giãn cơ- bằng chứng nghiên cứu và sử dụng trong gây mê hồi sức</t>
  </si>
  <si>
    <t>Nguyễn Huũ Tú- tr2013</t>
  </si>
  <si>
    <t>Thuốc và cách sử dụng 2013</t>
  </si>
  <si>
    <t>Phạm Thiệp_  2013</t>
  </si>
  <si>
    <t>Thực hành bệnh tim mạch</t>
  </si>
  <si>
    <t>GS Nguyễn Lân Việt _PH2014</t>
  </si>
  <si>
    <t>Thực tập giải phẫu dành cho SV hệ BS đa khoa</t>
  </si>
  <si>
    <t>Bộ môn GP- ĐHY Hà Nội- XBT.2014</t>
  </si>
  <si>
    <t>Tra cứu thuốc biệt dược mới T1, 2,3</t>
  </si>
  <si>
    <t>Tào Duy Cần/PH 2012</t>
  </si>
  <si>
    <t>Trung Quốc danh phương toàn tập</t>
  </si>
  <si>
    <t>NXB y học/HA</t>
  </si>
  <si>
    <t>Nxb y học-2009</t>
  </si>
  <si>
    <t xml:space="preserve">U trung thất </t>
  </si>
  <si>
    <t>TS. Nguyễn Thanh Hồi-XBT 2014</t>
  </si>
  <si>
    <t>Vắn tắt thần kinh học trẻ em</t>
  </si>
  <si>
    <t>BS. Phạm Thị Vân Anh (dịch)-PH2014</t>
  </si>
  <si>
    <t>Viêm mũi xoang các phương pháp phẫu thuật nội soi mũi xoang</t>
  </si>
  <si>
    <t>PGS Phạm Kiên Hữu- PH 2013</t>
  </si>
  <si>
    <t>Xử trí cấp cứu đột quỵ não</t>
  </si>
  <si>
    <t>Nguyễn Đạt Anh- tr2013</t>
  </si>
  <si>
    <t>IV_ SÁCH THAM KHẢO DÙNG CHUNG</t>
  </si>
  <si>
    <t>1. KHOA HỌC TỰ NHIÊN</t>
  </si>
  <si>
    <t>Bài tập thực hành triết học Mác- Lenin</t>
  </si>
  <si>
    <t>Ng. Đăng Quang- NXB Giáo dục- 2015</t>
  </si>
  <si>
    <t>Bài tường trình Thực tập hóa đại cương B</t>
  </si>
  <si>
    <t>Võ Thành Duy</t>
  </si>
  <si>
    <t>Xuất bản năm 2005</t>
  </si>
  <si>
    <t>Thực tập hóa đại cương B (khối B)</t>
  </si>
  <si>
    <t>Xuất bản năm -2005</t>
  </si>
  <si>
    <t>Công nghệ chế biến thực phẩm</t>
  </si>
  <si>
    <t>Trần Thị Thu Trà cb</t>
  </si>
  <si>
    <t>Xuất bản năm -2017</t>
  </si>
  <si>
    <t>Công tác xã hội trong bệnh viện: Những vẫn đề lý luận và thực tiễn thực hành</t>
  </si>
  <si>
    <t>Tập thể TG</t>
  </si>
  <si>
    <t>Xuất bản năm -2016</t>
  </si>
  <si>
    <t>Đề cương chi tiết học phần chương trình đào tạo đại học chính quy chuyên ngành giáo dục thể chất theo hệ thống tín chỉ</t>
  </si>
  <si>
    <t>Nhiều tác giả</t>
  </si>
  <si>
    <t>Điện tử y sinh học</t>
  </si>
  <si>
    <t>Huỳnh Thu, Hồ Trung Mỹ</t>
  </si>
  <si>
    <t>Điện trị liệu, nguyên lý thiết bị thực hành</t>
  </si>
  <si>
    <t>Đỗ Kiên Cường</t>
  </si>
  <si>
    <t>Xuất bản năm - 2012</t>
  </si>
  <si>
    <t>Độc học môi trường</t>
  </si>
  <si>
    <t>Lê Huy Bá</t>
  </si>
  <si>
    <t>Giáo trình Ngân hàng câu hỏi Thi học phần hệ Đại học Chuyên ngành giáo dục thể chất - Tập 1</t>
  </si>
  <si>
    <t>Giáo trình Ngân hàng câu hỏi Thi học phần hệ Đại học Chuyên ngành giáo dục thể chất - Tập 2</t>
  </si>
  <si>
    <t>Giáo trình pháp luật đại cương (ĐH) dùng cho các trường ĐH, CĐ không chuyên</t>
  </si>
  <si>
    <t>Bộ Giáo dục-2017</t>
  </si>
  <si>
    <t>NXb Đại học sư phạm-2017</t>
  </si>
  <si>
    <t>Giáo trình Tâm lý học đại cương (chuyên ngành TDTT)</t>
  </si>
  <si>
    <t>Lương Thị Ngọc Ánh Cb</t>
  </si>
  <si>
    <t>Giáo trình Công nghệ vi sinh. Tập 1: Cơ sở vi sinh vật công nghiệp"</t>
  </si>
  <si>
    <t>Nguyễn Đức Lượng</t>
  </si>
  <si>
    <t>Xuất bản năm - 2004</t>
  </si>
  <si>
    <t>Giáo trình Công nghệ vi sinh. Tập 2: Vi sinh vật học công nghiệp"</t>
  </si>
  <si>
    <t>Xuất bản năm - 2014</t>
  </si>
  <si>
    <t>Kỷ yếu Hội thảo khoa học " Công tác xã hội trong bệnh viện: Những vấn đề lý luận và thực tiễn thực hành"</t>
  </si>
  <si>
    <t>Miễn dịch học, chức năng và các bất thường của hệ miễn dịch</t>
  </si>
  <si>
    <t>Trần Văn Hiếu</t>
  </si>
  <si>
    <t>Phương pháp nghiên cứu khoa học. Tập 1, 2</t>
  </si>
  <si>
    <t>GS Le Huy Bá Cb</t>
  </si>
  <si>
    <t>Xuất bản năm G-2006,2007</t>
  </si>
  <si>
    <t>Sinh lý người và động vật</t>
  </si>
  <si>
    <t>Nguyễn Đình Giậu</t>
  </si>
  <si>
    <t>Xuất bản năm -2000</t>
  </si>
  <si>
    <t>Thí nghiệm vi sinh vật học thực phẩm</t>
  </si>
  <si>
    <t>Lê Văn Việt Mẫn</t>
  </si>
  <si>
    <t>Xuất bản năm -2014</t>
  </si>
  <si>
    <t>Thực tập chuyên ngành Sinh Hóa</t>
  </si>
  <si>
    <t>Lương Bảo Uyên Cb</t>
  </si>
  <si>
    <t>Xuất bản năm -2015</t>
  </si>
  <si>
    <t>Thực tập hóa hữu cơ 1</t>
  </si>
  <si>
    <t>Nguyễn Thị Kim Phụng</t>
  </si>
  <si>
    <t>Xuất bản năm -2003</t>
  </si>
  <si>
    <t xml:space="preserve">Thực tập lớn sinh hóa </t>
  </si>
  <si>
    <t>Lâm Thị KIm Châu</t>
  </si>
  <si>
    <t>Xuất bản năm -2001</t>
  </si>
  <si>
    <t>Thực tập sinh hóa cơ cở</t>
  </si>
  <si>
    <t>Phạm Thị Ánh Hồng</t>
  </si>
  <si>
    <t>Xuất bản năm 2004</t>
  </si>
  <si>
    <t>Thực tập sinh lý người và động vật</t>
  </si>
  <si>
    <t>Nguyễn Chi Mai</t>
  </si>
  <si>
    <t>Vi sinh đại cương</t>
  </si>
  <si>
    <t>PGS.TS Nguyễn Ngọc Hải</t>
  </si>
  <si>
    <t>Vi sinh thực phẩm</t>
  </si>
  <si>
    <t>Đàm Sao Mai</t>
  </si>
  <si>
    <t>Xuất bản năm 2014</t>
  </si>
  <si>
    <t>Vi sinh vật môi trường</t>
  </si>
  <si>
    <t>Đỗ Hồng Lan Chi</t>
  </si>
  <si>
    <t>Y học thể dục thể thao</t>
  </si>
  <si>
    <t>Trịnh Hữu Lộc</t>
  </si>
  <si>
    <t>2.  SÁCH KHÁC</t>
  </si>
  <si>
    <t>A Complete Skill Builder for the VNU-EPT Test</t>
  </si>
  <si>
    <t>Nxb ĐHQG-2017</t>
  </si>
  <si>
    <t>Five Practice Tests for the VNU-EPT</t>
  </si>
  <si>
    <t>Giá trình thực hành Excel. Dùng cho các phiên bản 2016-2013-2010</t>
  </si>
  <si>
    <t xml:space="preserve">Phạm Quang Hiển     Phạm Phương Hoa                   </t>
  </si>
  <si>
    <t>Thanh niên 2017</t>
  </si>
  <si>
    <t>Giaó trình thực hành Microsoft Word</t>
  </si>
  <si>
    <t>Phạm Quang Hiển         Phạm Phương Hoa</t>
  </si>
  <si>
    <t>Thanh niên 2016</t>
  </si>
  <si>
    <t>Giáo trình thực hành CORELDRAW</t>
  </si>
  <si>
    <t>PHẠM QUANG HIỂN  PHẠM QUANG HUY</t>
  </si>
  <si>
    <t>Giáo  trình thực hành Photoshop  CC</t>
  </si>
  <si>
    <t xml:space="preserve">Phạm Quang Huy  </t>
  </si>
  <si>
    <t>Khoa học kỹ thuật 2014</t>
  </si>
  <si>
    <t>Lập trình với C# - Xây dựng ứng dụng</t>
  </si>
  <si>
    <t>Phạm Phương Hoa       Vũ Trọng Luật          Phạm Quang Hiển</t>
  </si>
  <si>
    <t xml:space="preserve"> Coreldraw dành cho người tự học</t>
  </si>
  <si>
    <t>Phạm Quang Hiển         Phạm Quang Huy</t>
  </si>
  <si>
    <t>Hướng dẫn lập trình quản lý với Microsoft Access</t>
  </si>
  <si>
    <t>Huỳnh Tôn Nghĩa</t>
  </si>
  <si>
    <t>Soạn bài giảng tương tác với powerpoint-visual basic,quiz builder và adobe flash.</t>
  </si>
  <si>
    <t xml:space="preserve">Phạm Quang Huy             Trần Thanh Thưởng        Trương Minh Trí
</t>
  </si>
  <si>
    <t>bách khoa 2016</t>
  </si>
  <si>
    <t xml:space="preserve">Tin học văn phòng  Microsoft  Office  2013 dành cho người bắt đầu </t>
  </si>
  <si>
    <t>Phạm Quang Huy             Trần Tường Thụy</t>
  </si>
  <si>
    <t>Thanh niên 2015</t>
  </si>
  <si>
    <t>Cộng</t>
  </si>
  <si>
    <t>Bằng chữ: ...............................................................................................................................đồng.</t>
  </si>
  <si>
    <t>…….., ngày……tháng……năm 2017</t>
  </si>
  <si>
    <t xml:space="preserve">Người đề nghị </t>
  </si>
  <si>
    <t>Thủ trưởng đơn vị</t>
  </si>
  <si>
    <t>(Ký, ghi rõ họ tên)</t>
  </si>
  <si>
    <t>(Ký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</si>
</sst>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.VnBook-Antiqua"/>
      <family val="2"/>
    </font>
    <font>
      <sz val="7.5"/>
      <color theme="1"/>
      <name val=".VnBook-Antiqua"/>
      <family val="2"/>
    </font>
    <font>
      <sz val="13"/>
      <color theme="1"/>
      <name val=".VnStamp"/>
      <family val="2"/>
    </font>
    <font>
      <sz val="11"/>
      <color theme="1"/>
      <name val=".VnCentury SchoolbookH"/>
      <family val="2"/>
    </font>
    <font>
      <sz val="11"/>
      <color theme="1"/>
      <name val="Arial"/>
      <family val="2"/>
    </font>
    <font>
      <sz val="12"/>
      <color theme="1"/>
      <name val=".VnBook-Antiqu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.5"/>
      <color theme="1"/>
      <name val="Times New Roman"/>
      <family val="1"/>
    </font>
    <font>
      <i/>
      <sz val="7.5"/>
      <color theme="1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.VnTime"/>
    </font>
    <font>
      <b/>
      <sz val="15"/>
      <color theme="1"/>
      <name val="Times New Roman"/>
      <family val="1"/>
    </font>
    <font>
      <vertAlign val="subscript"/>
      <sz val="7.5"/>
      <color indexed="8"/>
      <name val="Times New Roman"/>
      <family val="1"/>
    </font>
    <font>
      <sz val="7.5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 Light"/>
      <family val="1"/>
      <scheme val="major"/>
    </font>
    <font>
      <b/>
      <sz val="12"/>
      <color theme="1"/>
      <name val=".VnArial Narrow"/>
      <family val="2"/>
    </font>
    <font>
      <b/>
      <sz val="7.5"/>
      <color theme="1"/>
      <name val=".Vn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justify" wrapText="1"/>
    </xf>
    <xf numFmtId="0" fontId="3" fillId="0" borderId="0" xfId="0" applyFont="1" applyAlignment="1">
      <alignment horizontal="left" vertical="justify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6" fillId="0" borderId="0" xfId="0" applyFont="1"/>
    <xf numFmtId="0" fontId="7" fillId="0" borderId="0" xfId="0" applyFont="1" applyAlignment="1">
      <alignment horizontal="center" vertical="justify"/>
    </xf>
    <xf numFmtId="0" fontId="2" fillId="0" borderId="0" xfId="0" applyFont="1" applyAlignment="1">
      <alignment vertical="justify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justify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justify"/>
    </xf>
    <xf numFmtId="0" fontId="7" fillId="0" borderId="0" xfId="0" applyFont="1" applyBorder="1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9" fillId="3" borderId="0" xfId="0" applyFont="1" applyFill="1"/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justify"/>
    </xf>
    <xf numFmtId="0" fontId="10" fillId="0" borderId="3" xfId="0" applyFont="1" applyBorder="1" applyAlignment="1">
      <alignment horizontal="center" vertical="justify"/>
    </xf>
    <xf numFmtId="0" fontId="11" fillId="0" borderId="3" xfId="0" applyFont="1" applyBorder="1" applyAlignment="1">
      <alignment horizontal="left" vertical="justify"/>
    </xf>
    <xf numFmtId="3" fontId="9" fillId="0" borderId="3" xfId="0" applyNumberFormat="1" applyFont="1" applyBorder="1" applyAlignment="1"/>
    <xf numFmtId="0" fontId="9" fillId="0" borderId="3" xfId="0" applyFont="1" applyBorder="1"/>
    <xf numFmtId="0" fontId="9" fillId="0" borderId="0" xfId="0" applyFont="1"/>
    <xf numFmtId="0" fontId="11" fillId="0" borderId="3" xfId="0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/>
    </xf>
    <xf numFmtId="0" fontId="10" fillId="0" borderId="7" xfId="0" applyFont="1" applyBorder="1" applyAlignment="1">
      <alignment horizontal="center" vertical="justify"/>
    </xf>
    <xf numFmtId="0" fontId="10" fillId="0" borderId="8" xfId="0" applyFont="1" applyBorder="1" applyAlignment="1">
      <alignment horizontal="center" vertical="justify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justify"/>
    </xf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horizontal="left" vertical="justify"/>
    </xf>
    <xf numFmtId="3" fontId="9" fillId="0" borderId="0" xfId="0" applyNumberFormat="1" applyFont="1" applyAlignment="1"/>
    <xf numFmtId="0" fontId="10" fillId="0" borderId="9" xfId="0" applyFont="1" applyBorder="1" applyAlignment="1">
      <alignment horizontal="center" vertical="justify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/>
    <xf numFmtId="0" fontId="9" fillId="0" borderId="0" xfId="0" applyFont="1" applyBorder="1"/>
    <xf numFmtId="0" fontId="11" fillId="0" borderId="7" xfId="0" applyFont="1" applyBorder="1" applyAlignment="1">
      <alignment horizontal="center" vertical="justify"/>
    </xf>
    <xf numFmtId="0" fontId="15" fillId="0" borderId="3" xfId="0" applyFont="1" applyBorder="1"/>
    <xf numFmtId="0" fontId="11" fillId="0" borderId="9" xfId="0" applyFont="1" applyBorder="1" applyAlignment="1">
      <alignment horizontal="center" vertical="justify"/>
    </xf>
    <xf numFmtId="0" fontId="11" fillId="0" borderId="8" xfId="0" applyFont="1" applyBorder="1" applyAlignment="1">
      <alignment horizontal="center" vertical="justify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justify"/>
    </xf>
    <xf numFmtId="0" fontId="10" fillId="4" borderId="3" xfId="0" applyFont="1" applyFill="1" applyBorder="1" applyAlignment="1">
      <alignment horizontal="center" vertical="justify"/>
    </xf>
    <xf numFmtId="3" fontId="9" fillId="4" borderId="3" xfId="0" applyNumberFormat="1" applyFont="1" applyFill="1" applyBorder="1" applyAlignment="1"/>
    <xf numFmtId="0" fontId="9" fillId="4" borderId="3" xfId="0" applyFont="1" applyFill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justify"/>
    </xf>
    <xf numFmtId="3" fontId="15" fillId="0" borderId="3" xfId="0" applyNumberFormat="1" applyFont="1" applyBorder="1" applyAlignment="1"/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horizontal="left" vertical="justify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8" fillId="0" borderId="0" xfId="0" applyFont="1"/>
    <xf numFmtId="0" fontId="19" fillId="2" borderId="4" xfId="0" applyFont="1" applyFill="1" applyBorder="1" applyAlignment="1">
      <alignment horizontal="center" vertical="justify"/>
    </xf>
    <xf numFmtId="0" fontId="19" fillId="2" borderId="5" xfId="0" applyFont="1" applyFill="1" applyBorder="1" applyAlignment="1">
      <alignment horizontal="center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5" xfId="0" applyFont="1" applyFill="1" applyBorder="1" applyAlignment="1">
      <alignment horizontal="left" vertical="justify"/>
    </xf>
    <xf numFmtId="0" fontId="9" fillId="0" borderId="3" xfId="0" applyFont="1" applyBorder="1" applyAlignment="1">
      <alignment wrapText="1"/>
    </xf>
    <xf numFmtId="0" fontId="22" fillId="3" borderId="4" xfId="0" applyFont="1" applyFill="1" applyBorder="1" applyAlignment="1">
      <alignment horizontal="left" vertical="justify"/>
    </xf>
    <xf numFmtId="0" fontId="22" fillId="3" borderId="5" xfId="0" applyFont="1" applyFill="1" applyBorder="1" applyAlignment="1">
      <alignment horizontal="left" vertical="justify"/>
    </xf>
    <xf numFmtId="0" fontId="23" fillId="0" borderId="3" xfId="0" applyFont="1" applyBorder="1" applyAlignment="1">
      <alignment horizontal="left" vertical="justify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164" fontId="9" fillId="0" borderId="3" xfId="1" applyNumberFormat="1" applyFont="1" applyBorder="1" applyAlignment="1"/>
    <xf numFmtId="0" fontId="24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justify" vertical="top" wrapText="1"/>
    </xf>
    <xf numFmtId="0" fontId="26" fillId="5" borderId="3" xfId="0" applyFont="1" applyFill="1" applyBorder="1" applyAlignment="1">
      <alignment horizontal="center" vertical="top" wrapText="1"/>
    </xf>
    <xf numFmtId="164" fontId="25" fillId="0" borderId="3" xfId="1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5" fillId="5" borderId="3" xfId="0" applyFont="1" applyFill="1" applyBorder="1" applyAlignment="1">
      <alignment horizontal="justify" vertical="center" wrapText="1"/>
    </xf>
    <xf numFmtId="0" fontId="28" fillId="0" borderId="3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center" vertical="justify" wrapText="1"/>
    </xf>
    <xf numFmtId="0" fontId="29" fillId="0" borderId="3" xfId="0" applyFont="1" applyFill="1" applyBorder="1" applyAlignment="1">
      <alignment horizontal="left" vertical="justify" wrapText="1"/>
    </xf>
    <xf numFmtId="3" fontId="28" fillId="0" borderId="3" xfId="0" applyNumberFormat="1" applyFont="1" applyFill="1" applyBorder="1" applyAlignment="1">
      <alignment vertical="center" wrapText="1"/>
    </xf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5"/>
  <sheetViews>
    <sheetView tabSelected="1" topLeftCell="A4" workbookViewId="0">
      <selection activeCell="J14" sqref="J14"/>
    </sheetView>
  </sheetViews>
  <sheetFormatPr defaultRowHeight="15" x14ac:dyDescent="0.2"/>
  <cols>
    <col min="1" max="1" width="5.28515625" style="72" customWidth="1"/>
    <col min="2" max="2" width="37.28515625" style="72" customWidth="1"/>
    <col min="3" max="3" width="17" style="72" customWidth="1"/>
    <col min="4" max="4" width="15.28515625" style="72" customWidth="1"/>
    <col min="5" max="256" width="9.140625" style="72"/>
    <col min="257" max="257" width="5.28515625" style="72" customWidth="1"/>
    <col min="258" max="258" width="37.28515625" style="72" customWidth="1"/>
    <col min="259" max="259" width="17" style="72" customWidth="1"/>
    <col min="260" max="260" width="15.28515625" style="72" customWidth="1"/>
    <col min="261" max="512" width="9.140625" style="72"/>
    <col min="513" max="513" width="5.28515625" style="72" customWidth="1"/>
    <col min="514" max="514" width="37.28515625" style="72" customWidth="1"/>
    <col min="515" max="515" width="17" style="72" customWidth="1"/>
    <col min="516" max="516" width="15.28515625" style="72" customWidth="1"/>
    <col min="517" max="768" width="9.140625" style="72"/>
    <col min="769" max="769" width="5.28515625" style="72" customWidth="1"/>
    <col min="770" max="770" width="37.28515625" style="72" customWidth="1"/>
    <col min="771" max="771" width="17" style="72" customWidth="1"/>
    <col min="772" max="772" width="15.28515625" style="72" customWidth="1"/>
    <col min="773" max="1024" width="9.140625" style="72"/>
    <col min="1025" max="1025" width="5.28515625" style="72" customWidth="1"/>
    <col min="1026" max="1026" width="37.28515625" style="72" customWidth="1"/>
    <col min="1027" max="1027" width="17" style="72" customWidth="1"/>
    <col min="1028" max="1028" width="15.28515625" style="72" customWidth="1"/>
    <col min="1029" max="1280" width="9.140625" style="72"/>
    <col min="1281" max="1281" width="5.28515625" style="72" customWidth="1"/>
    <col min="1282" max="1282" width="37.28515625" style="72" customWidth="1"/>
    <col min="1283" max="1283" width="17" style="72" customWidth="1"/>
    <col min="1284" max="1284" width="15.28515625" style="72" customWidth="1"/>
    <col min="1285" max="1536" width="9.140625" style="72"/>
    <col min="1537" max="1537" width="5.28515625" style="72" customWidth="1"/>
    <col min="1538" max="1538" width="37.28515625" style="72" customWidth="1"/>
    <col min="1539" max="1539" width="17" style="72" customWidth="1"/>
    <col min="1540" max="1540" width="15.28515625" style="72" customWidth="1"/>
    <col min="1541" max="1792" width="9.140625" style="72"/>
    <col min="1793" max="1793" width="5.28515625" style="72" customWidth="1"/>
    <col min="1794" max="1794" width="37.28515625" style="72" customWidth="1"/>
    <col min="1795" max="1795" width="17" style="72" customWidth="1"/>
    <col min="1796" max="1796" width="15.28515625" style="72" customWidth="1"/>
    <col min="1797" max="2048" width="9.140625" style="72"/>
    <col min="2049" max="2049" width="5.28515625" style="72" customWidth="1"/>
    <col min="2050" max="2050" width="37.28515625" style="72" customWidth="1"/>
    <col min="2051" max="2051" width="17" style="72" customWidth="1"/>
    <col min="2052" max="2052" width="15.28515625" style="72" customWidth="1"/>
    <col min="2053" max="2304" width="9.140625" style="72"/>
    <col min="2305" max="2305" width="5.28515625" style="72" customWidth="1"/>
    <col min="2306" max="2306" width="37.28515625" style="72" customWidth="1"/>
    <col min="2307" max="2307" width="17" style="72" customWidth="1"/>
    <col min="2308" max="2308" width="15.28515625" style="72" customWidth="1"/>
    <col min="2309" max="2560" width="9.140625" style="72"/>
    <col min="2561" max="2561" width="5.28515625" style="72" customWidth="1"/>
    <col min="2562" max="2562" width="37.28515625" style="72" customWidth="1"/>
    <col min="2563" max="2563" width="17" style="72" customWidth="1"/>
    <col min="2564" max="2564" width="15.28515625" style="72" customWidth="1"/>
    <col min="2565" max="2816" width="9.140625" style="72"/>
    <col min="2817" max="2817" width="5.28515625" style="72" customWidth="1"/>
    <col min="2818" max="2818" width="37.28515625" style="72" customWidth="1"/>
    <col min="2819" max="2819" width="17" style="72" customWidth="1"/>
    <col min="2820" max="2820" width="15.28515625" style="72" customWidth="1"/>
    <col min="2821" max="3072" width="9.140625" style="72"/>
    <col min="3073" max="3073" width="5.28515625" style="72" customWidth="1"/>
    <col min="3074" max="3074" width="37.28515625" style="72" customWidth="1"/>
    <col min="3075" max="3075" width="17" style="72" customWidth="1"/>
    <col min="3076" max="3076" width="15.28515625" style="72" customWidth="1"/>
    <col min="3077" max="3328" width="9.140625" style="72"/>
    <col min="3329" max="3329" width="5.28515625" style="72" customWidth="1"/>
    <col min="3330" max="3330" width="37.28515625" style="72" customWidth="1"/>
    <col min="3331" max="3331" width="17" style="72" customWidth="1"/>
    <col min="3332" max="3332" width="15.28515625" style="72" customWidth="1"/>
    <col min="3333" max="3584" width="9.140625" style="72"/>
    <col min="3585" max="3585" width="5.28515625" style="72" customWidth="1"/>
    <col min="3586" max="3586" width="37.28515625" style="72" customWidth="1"/>
    <col min="3587" max="3587" width="17" style="72" customWidth="1"/>
    <col min="3588" max="3588" width="15.28515625" style="72" customWidth="1"/>
    <col min="3589" max="3840" width="9.140625" style="72"/>
    <col min="3841" max="3841" width="5.28515625" style="72" customWidth="1"/>
    <col min="3842" max="3842" width="37.28515625" style="72" customWidth="1"/>
    <col min="3843" max="3843" width="17" style="72" customWidth="1"/>
    <col min="3844" max="3844" width="15.28515625" style="72" customWidth="1"/>
    <col min="3845" max="4096" width="9.140625" style="72"/>
    <col min="4097" max="4097" width="5.28515625" style="72" customWidth="1"/>
    <col min="4098" max="4098" width="37.28515625" style="72" customWidth="1"/>
    <col min="4099" max="4099" width="17" style="72" customWidth="1"/>
    <col min="4100" max="4100" width="15.28515625" style="72" customWidth="1"/>
    <col min="4101" max="4352" width="9.140625" style="72"/>
    <col min="4353" max="4353" width="5.28515625" style="72" customWidth="1"/>
    <col min="4354" max="4354" width="37.28515625" style="72" customWidth="1"/>
    <col min="4355" max="4355" width="17" style="72" customWidth="1"/>
    <col min="4356" max="4356" width="15.28515625" style="72" customWidth="1"/>
    <col min="4357" max="4608" width="9.140625" style="72"/>
    <col min="4609" max="4609" width="5.28515625" style="72" customWidth="1"/>
    <col min="4610" max="4610" width="37.28515625" style="72" customWidth="1"/>
    <col min="4611" max="4611" width="17" style="72" customWidth="1"/>
    <col min="4612" max="4612" width="15.28515625" style="72" customWidth="1"/>
    <col min="4613" max="4864" width="9.140625" style="72"/>
    <col min="4865" max="4865" width="5.28515625" style="72" customWidth="1"/>
    <col min="4866" max="4866" width="37.28515625" style="72" customWidth="1"/>
    <col min="4867" max="4867" width="17" style="72" customWidth="1"/>
    <col min="4868" max="4868" width="15.28515625" style="72" customWidth="1"/>
    <col min="4869" max="5120" width="9.140625" style="72"/>
    <col min="5121" max="5121" width="5.28515625" style="72" customWidth="1"/>
    <col min="5122" max="5122" width="37.28515625" style="72" customWidth="1"/>
    <col min="5123" max="5123" width="17" style="72" customWidth="1"/>
    <col min="5124" max="5124" width="15.28515625" style="72" customWidth="1"/>
    <col min="5125" max="5376" width="9.140625" style="72"/>
    <col min="5377" max="5377" width="5.28515625" style="72" customWidth="1"/>
    <col min="5378" max="5378" width="37.28515625" style="72" customWidth="1"/>
    <col min="5379" max="5379" width="17" style="72" customWidth="1"/>
    <col min="5380" max="5380" width="15.28515625" style="72" customWidth="1"/>
    <col min="5381" max="5632" width="9.140625" style="72"/>
    <col min="5633" max="5633" width="5.28515625" style="72" customWidth="1"/>
    <col min="5634" max="5634" width="37.28515625" style="72" customWidth="1"/>
    <col min="5635" max="5635" width="17" style="72" customWidth="1"/>
    <col min="5636" max="5636" width="15.28515625" style="72" customWidth="1"/>
    <col min="5637" max="5888" width="9.140625" style="72"/>
    <col min="5889" max="5889" width="5.28515625" style="72" customWidth="1"/>
    <col min="5890" max="5890" width="37.28515625" style="72" customWidth="1"/>
    <col min="5891" max="5891" width="17" style="72" customWidth="1"/>
    <col min="5892" max="5892" width="15.28515625" style="72" customWidth="1"/>
    <col min="5893" max="6144" width="9.140625" style="72"/>
    <col min="6145" max="6145" width="5.28515625" style="72" customWidth="1"/>
    <col min="6146" max="6146" width="37.28515625" style="72" customWidth="1"/>
    <col min="6147" max="6147" width="17" style="72" customWidth="1"/>
    <col min="6148" max="6148" width="15.28515625" style="72" customWidth="1"/>
    <col min="6149" max="6400" width="9.140625" style="72"/>
    <col min="6401" max="6401" width="5.28515625" style="72" customWidth="1"/>
    <col min="6402" max="6402" width="37.28515625" style="72" customWidth="1"/>
    <col min="6403" max="6403" width="17" style="72" customWidth="1"/>
    <col min="6404" max="6404" width="15.28515625" style="72" customWidth="1"/>
    <col min="6405" max="6656" width="9.140625" style="72"/>
    <col min="6657" max="6657" width="5.28515625" style="72" customWidth="1"/>
    <col min="6658" max="6658" width="37.28515625" style="72" customWidth="1"/>
    <col min="6659" max="6659" width="17" style="72" customWidth="1"/>
    <col min="6660" max="6660" width="15.28515625" style="72" customWidth="1"/>
    <col min="6661" max="6912" width="9.140625" style="72"/>
    <col min="6913" max="6913" width="5.28515625" style="72" customWidth="1"/>
    <col min="6914" max="6914" width="37.28515625" style="72" customWidth="1"/>
    <col min="6915" max="6915" width="17" style="72" customWidth="1"/>
    <col min="6916" max="6916" width="15.28515625" style="72" customWidth="1"/>
    <col min="6917" max="7168" width="9.140625" style="72"/>
    <col min="7169" max="7169" width="5.28515625" style="72" customWidth="1"/>
    <col min="7170" max="7170" width="37.28515625" style="72" customWidth="1"/>
    <col min="7171" max="7171" width="17" style="72" customWidth="1"/>
    <col min="7172" max="7172" width="15.28515625" style="72" customWidth="1"/>
    <col min="7173" max="7424" width="9.140625" style="72"/>
    <col min="7425" max="7425" width="5.28515625" style="72" customWidth="1"/>
    <col min="7426" max="7426" width="37.28515625" style="72" customWidth="1"/>
    <col min="7427" max="7427" width="17" style="72" customWidth="1"/>
    <col min="7428" max="7428" width="15.28515625" style="72" customWidth="1"/>
    <col min="7429" max="7680" width="9.140625" style="72"/>
    <col min="7681" max="7681" width="5.28515625" style="72" customWidth="1"/>
    <col min="7682" max="7682" width="37.28515625" style="72" customWidth="1"/>
    <col min="7683" max="7683" width="17" style="72" customWidth="1"/>
    <col min="7684" max="7684" width="15.28515625" style="72" customWidth="1"/>
    <col min="7685" max="7936" width="9.140625" style="72"/>
    <col min="7937" max="7937" width="5.28515625" style="72" customWidth="1"/>
    <col min="7938" max="7938" width="37.28515625" style="72" customWidth="1"/>
    <col min="7939" max="7939" width="17" style="72" customWidth="1"/>
    <col min="7940" max="7940" width="15.28515625" style="72" customWidth="1"/>
    <col min="7941" max="8192" width="9.140625" style="72"/>
    <col min="8193" max="8193" width="5.28515625" style="72" customWidth="1"/>
    <col min="8194" max="8194" width="37.28515625" style="72" customWidth="1"/>
    <col min="8195" max="8195" width="17" style="72" customWidth="1"/>
    <col min="8196" max="8196" width="15.28515625" style="72" customWidth="1"/>
    <col min="8197" max="8448" width="9.140625" style="72"/>
    <col min="8449" max="8449" width="5.28515625" style="72" customWidth="1"/>
    <col min="8450" max="8450" width="37.28515625" style="72" customWidth="1"/>
    <col min="8451" max="8451" width="17" style="72" customWidth="1"/>
    <col min="8452" max="8452" width="15.28515625" style="72" customWidth="1"/>
    <col min="8453" max="8704" width="9.140625" style="72"/>
    <col min="8705" max="8705" width="5.28515625" style="72" customWidth="1"/>
    <col min="8706" max="8706" width="37.28515625" style="72" customWidth="1"/>
    <col min="8707" max="8707" width="17" style="72" customWidth="1"/>
    <col min="8708" max="8708" width="15.28515625" style="72" customWidth="1"/>
    <col min="8709" max="8960" width="9.140625" style="72"/>
    <col min="8961" max="8961" width="5.28515625" style="72" customWidth="1"/>
    <col min="8962" max="8962" width="37.28515625" style="72" customWidth="1"/>
    <col min="8963" max="8963" width="17" style="72" customWidth="1"/>
    <col min="8964" max="8964" width="15.28515625" style="72" customWidth="1"/>
    <col min="8965" max="9216" width="9.140625" style="72"/>
    <col min="9217" max="9217" width="5.28515625" style="72" customWidth="1"/>
    <col min="9218" max="9218" width="37.28515625" style="72" customWidth="1"/>
    <col min="9219" max="9219" width="17" style="72" customWidth="1"/>
    <col min="9220" max="9220" width="15.28515625" style="72" customWidth="1"/>
    <col min="9221" max="9472" width="9.140625" style="72"/>
    <col min="9473" max="9473" width="5.28515625" style="72" customWidth="1"/>
    <col min="9474" max="9474" width="37.28515625" style="72" customWidth="1"/>
    <col min="9475" max="9475" width="17" style="72" customWidth="1"/>
    <col min="9476" max="9476" width="15.28515625" style="72" customWidth="1"/>
    <col min="9477" max="9728" width="9.140625" style="72"/>
    <col min="9729" max="9729" width="5.28515625" style="72" customWidth="1"/>
    <col min="9730" max="9730" width="37.28515625" style="72" customWidth="1"/>
    <col min="9731" max="9731" width="17" style="72" customWidth="1"/>
    <col min="9732" max="9732" width="15.28515625" style="72" customWidth="1"/>
    <col min="9733" max="9984" width="9.140625" style="72"/>
    <col min="9985" max="9985" width="5.28515625" style="72" customWidth="1"/>
    <col min="9986" max="9986" width="37.28515625" style="72" customWidth="1"/>
    <col min="9987" max="9987" width="17" style="72" customWidth="1"/>
    <col min="9988" max="9988" width="15.28515625" style="72" customWidth="1"/>
    <col min="9989" max="10240" width="9.140625" style="72"/>
    <col min="10241" max="10241" width="5.28515625" style="72" customWidth="1"/>
    <col min="10242" max="10242" width="37.28515625" style="72" customWidth="1"/>
    <col min="10243" max="10243" width="17" style="72" customWidth="1"/>
    <col min="10244" max="10244" width="15.28515625" style="72" customWidth="1"/>
    <col min="10245" max="10496" width="9.140625" style="72"/>
    <col min="10497" max="10497" width="5.28515625" style="72" customWidth="1"/>
    <col min="10498" max="10498" width="37.28515625" style="72" customWidth="1"/>
    <col min="10499" max="10499" width="17" style="72" customWidth="1"/>
    <col min="10500" max="10500" width="15.28515625" style="72" customWidth="1"/>
    <col min="10501" max="10752" width="9.140625" style="72"/>
    <col min="10753" max="10753" width="5.28515625" style="72" customWidth="1"/>
    <col min="10754" max="10754" width="37.28515625" style="72" customWidth="1"/>
    <col min="10755" max="10755" width="17" style="72" customWidth="1"/>
    <col min="10756" max="10756" width="15.28515625" style="72" customWidth="1"/>
    <col min="10757" max="11008" width="9.140625" style="72"/>
    <col min="11009" max="11009" width="5.28515625" style="72" customWidth="1"/>
    <col min="11010" max="11010" width="37.28515625" style="72" customWidth="1"/>
    <col min="11011" max="11011" width="17" style="72" customWidth="1"/>
    <col min="11012" max="11012" width="15.28515625" style="72" customWidth="1"/>
    <col min="11013" max="11264" width="9.140625" style="72"/>
    <col min="11265" max="11265" width="5.28515625" style="72" customWidth="1"/>
    <col min="11266" max="11266" width="37.28515625" style="72" customWidth="1"/>
    <col min="11267" max="11267" width="17" style="72" customWidth="1"/>
    <col min="11268" max="11268" width="15.28515625" style="72" customWidth="1"/>
    <col min="11269" max="11520" width="9.140625" style="72"/>
    <col min="11521" max="11521" width="5.28515625" style="72" customWidth="1"/>
    <col min="11522" max="11522" width="37.28515625" style="72" customWidth="1"/>
    <col min="11523" max="11523" width="17" style="72" customWidth="1"/>
    <col min="11524" max="11524" width="15.28515625" style="72" customWidth="1"/>
    <col min="11525" max="11776" width="9.140625" style="72"/>
    <col min="11777" max="11777" width="5.28515625" style="72" customWidth="1"/>
    <col min="11778" max="11778" width="37.28515625" style="72" customWidth="1"/>
    <col min="11779" max="11779" width="17" style="72" customWidth="1"/>
    <col min="11780" max="11780" width="15.28515625" style="72" customWidth="1"/>
    <col min="11781" max="12032" width="9.140625" style="72"/>
    <col min="12033" max="12033" width="5.28515625" style="72" customWidth="1"/>
    <col min="12034" max="12034" width="37.28515625" style="72" customWidth="1"/>
    <col min="12035" max="12035" width="17" style="72" customWidth="1"/>
    <col min="12036" max="12036" width="15.28515625" style="72" customWidth="1"/>
    <col min="12037" max="12288" width="9.140625" style="72"/>
    <col min="12289" max="12289" width="5.28515625" style="72" customWidth="1"/>
    <col min="12290" max="12290" width="37.28515625" style="72" customWidth="1"/>
    <col min="12291" max="12291" width="17" style="72" customWidth="1"/>
    <col min="12292" max="12292" width="15.28515625" style="72" customWidth="1"/>
    <col min="12293" max="12544" width="9.140625" style="72"/>
    <col min="12545" max="12545" width="5.28515625" style="72" customWidth="1"/>
    <col min="12546" max="12546" width="37.28515625" style="72" customWidth="1"/>
    <col min="12547" max="12547" width="17" style="72" customWidth="1"/>
    <col min="12548" max="12548" width="15.28515625" style="72" customWidth="1"/>
    <col min="12549" max="12800" width="9.140625" style="72"/>
    <col min="12801" max="12801" width="5.28515625" style="72" customWidth="1"/>
    <col min="12802" max="12802" width="37.28515625" style="72" customWidth="1"/>
    <col min="12803" max="12803" width="17" style="72" customWidth="1"/>
    <col min="12804" max="12804" width="15.28515625" style="72" customWidth="1"/>
    <col min="12805" max="13056" width="9.140625" style="72"/>
    <col min="13057" max="13057" width="5.28515625" style="72" customWidth="1"/>
    <col min="13058" max="13058" width="37.28515625" style="72" customWidth="1"/>
    <col min="13059" max="13059" width="17" style="72" customWidth="1"/>
    <col min="13060" max="13060" width="15.28515625" style="72" customWidth="1"/>
    <col min="13061" max="13312" width="9.140625" style="72"/>
    <col min="13313" max="13313" width="5.28515625" style="72" customWidth="1"/>
    <col min="13314" max="13314" width="37.28515625" style="72" customWidth="1"/>
    <col min="13315" max="13315" width="17" style="72" customWidth="1"/>
    <col min="13316" max="13316" width="15.28515625" style="72" customWidth="1"/>
    <col min="13317" max="13568" width="9.140625" style="72"/>
    <col min="13569" max="13569" width="5.28515625" style="72" customWidth="1"/>
    <col min="13570" max="13570" width="37.28515625" style="72" customWidth="1"/>
    <col min="13571" max="13571" width="17" style="72" customWidth="1"/>
    <col min="13572" max="13572" width="15.28515625" style="72" customWidth="1"/>
    <col min="13573" max="13824" width="9.140625" style="72"/>
    <col min="13825" max="13825" width="5.28515625" style="72" customWidth="1"/>
    <col min="13826" max="13826" width="37.28515625" style="72" customWidth="1"/>
    <col min="13827" max="13827" width="17" style="72" customWidth="1"/>
    <col min="13828" max="13828" width="15.28515625" style="72" customWidth="1"/>
    <col min="13829" max="14080" width="9.140625" style="72"/>
    <col min="14081" max="14081" width="5.28515625" style="72" customWidth="1"/>
    <col min="14082" max="14082" width="37.28515625" style="72" customWidth="1"/>
    <col min="14083" max="14083" width="17" style="72" customWidth="1"/>
    <col min="14084" max="14084" width="15.28515625" style="72" customWidth="1"/>
    <col min="14085" max="14336" width="9.140625" style="72"/>
    <col min="14337" max="14337" width="5.28515625" style="72" customWidth="1"/>
    <col min="14338" max="14338" width="37.28515625" style="72" customWidth="1"/>
    <col min="14339" max="14339" width="17" style="72" customWidth="1"/>
    <col min="14340" max="14340" width="15.28515625" style="72" customWidth="1"/>
    <col min="14341" max="14592" width="9.140625" style="72"/>
    <col min="14593" max="14593" width="5.28515625" style="72" customWidth="1"/>
    <col min="14594" max="14594" width="37.28515625" style="72" customWidth="1"/>
    <col min="14595" max="14595" width="17" style="72" customWidth="1"/>
    <col min="14596" max="14596" width="15.28515625" style="72" customWidth="1"/>
    <col min="14597" max="14848" width="9.140625" style="72"/>
    <col min="14849" max="14849" width="5.28515625" style="72" customWidth="1"/>
    <col min="14850" max="14850" width="37.28515625" style="72" customWidth="1"/>
    <col min="14851" max="14851" width="17" style="72" customWidth="1"/>
    <col min="14852" max="14852" width="15.28515625" style="72" customWidth="1"/>
    <col min="14853" max="15104" width="9.140625" style="72"/>
    <col min="15105" max="15105" width="5.28515625" style="72" customWidth="1"/>
    <col min="15106" max="15106" width="37.28515625" style="72" customWidth="1"/>
    <col min="15107" max="15107" width="17" style="72" customWidth="1"/>
    <col min="15108" max="15108" width="15.28515625" style="72" customWidth="1"/>
    <col min="15109" max="15360" width="9.140625" style="72"/>
    <col min="15361" max="15361" width="5.28515625" style="72" customWidth="1"/>
    <col min="15362" max="15362" width="37.28515625" style="72" customWidth="1"/>
    <col min="15363" max="15363" width="17" style="72" customWidth="1"/>
    <col min="15364" max="15364" width="15.28515625" style="72" customWidth="1"/>
    <col min="15365" max="15616" width="9.140625" style="72"/>
    <col min="15617" max="15617" width="5.28515625" style="72" customWidth="1"/>
    <col min="15618" max="15618" width="37.28515625" style="72" customWidth="1"/>
    <col min="15619" max="15619" width="17" style="72" customWidth="1"/>
    <col min="15620" max="15620" width="15.28515625" style="72" customWidth="1"/>
    <col min="15621" max="15872" width="9.140625" style="72"/>
    <col min="15873" max="15873" width="5.28515625" style="72" customWidth="1"/>
    <col min="15874" max="15874" width="37.28515625" style="72" customWidth="1"/>
    <col min="15875" max="15875" width="17" style="72" customWidth="1"/>
    <col min="15876" max="15876" width="15.28515625" style="72" customWidth="1"/>
    <col min="15877" max="16128" width="9.140625" style="72"/>
    <col min="16129" max="16129" width="5.28515625" style="72" customWidth="1"/>
    <col min="16130" max="16130" width="37.28515625" style="72" customWidth="1"/>
    <col min="16131" max="16131" width="17" style="72" customWidth="1"/>
    <col min="16132" max="16132" width="15.28515625" style="72" customWidth="1"/>
    <col min="16133" max="16384" width="9.140625" style="72"/>
  </cols>
  <sheetData>
    <row r="1" spans="1:10" s="6" customFormat="1" ht="20.25" customHeight="1" x14ac:dyDescent="0.25">
      <c r="A1" s="1"/>
      <c r="B1" s="2" t="s">
        <v>0</v>
      </c>
      <c r="C1" s="2"/>
      <c r="D1" s="3"/>
      <c r="E1" s="4"/>
      <c r="F1" s="5"/>
    </row>
    <row r="2" spans="1:10" s="6" customFormat="1" ht="20.25" customHeight="1" x14ac:dyDescent="0.25">
      <c r="A2" s="7"/>
      <c r="B2" s="2" t="s">
        <v>1</v>
      </c>
      <c r="C2" s="2"/>
      <c r="D2" s="3"/>
      <c r="E2" s="4"/>
      <c r="F2" s="4"/>
    </row>
    <row r="3" spans="1:10" s="6" customFormat="1" ht="20.25" customHeight="1" x14ac:dyDescent="0.25">
      <c r="A3" s="7"/>
      <c r="B3" s="8" t="s">
        <v>2</v>
      </c>
      <c r="C3" s="8"/>
      <c r="D3" s="8"/>
      <c r="E3" s="9"/>
      <c r="F3" s="9"/>
    </row>
    <row r="4" spans="1:10" s="6" customFormat="1" ht="20.25" customHeight="1" x14ac:dyDescent="0.25">
      <c r="A4" s="7"/>
      <c r="B4" s="10" t="s">
        <v>3</v>
      </c>
      <c r="C4" s="10"/>
      <c r="D4" s="10"/>
      <c r="E4" s="9"/>
      <c r="F4" s="9"/>
      <c r="G4" s="9"/>
      <c r="H4" s="9"/>
      <c r="I4" s="9"/>
      <c r="J4" s="9"/>
    </row>
    <row r="5" spans="1:10" s="13" customFormat="1" ht="33" customHeight="1" x14ac:dyDescent="0.2">
      <c r="A5" s="11" t="s">
        <v>4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6" customFormat="1" ht="15.95" customHeight="1" x14ac:dyDescent="0.25">
      <c r="A6" s="14" t="s">
        <v>5</v>
      </c>
      <c r="B6" s="14"/>
      <c r="C6" s="14"/>
      <c r="D6" s="14"/>
      <c r="E6" s="14"/>
      <c r="F6" s="14"/>
      <c r="G6" s="15"/>
    </row>
    <row r="7" spans="1:10" s="18" customFormat="1" ht="20.25" customHeight="1" x14ac:dyDescent="0.25">
      <c r="A7" s="16"/>
      <c r="B7" s="17" t="s">
        <v>6</v>
      </c>
      <c r="C7" s="17"/>
      <c r="D7" s="17"/>
      <c r="E7" s="17"/>
      <c r="F7" s="17"/>
      <c r="G7" s="17"/>
      <c r="H7" s="17"/>
    </row>
    <row r="8" spans="1:10" s="18" customFormat="1" ht="20.25" customHeight="1" x14ac:dyDescent="0.25">
      <c r="A8" s="16"/>
      <c r="B8" s="17" t="s">
        <v>7</v>
      </c>
      <c r="C8" s="17"/>
      <c r="D8" s="17"/>
      <c r="E8" s="17"/>
      <c r="F8" s="17"/>
      <c r="G8" s="17"/>
      <c r="H8" s="17"/>
    </row>
    <row r="9" spans="1:10" s="18" customFormat="1" ht="20.25" customHeight="1" x14ac:dyDescent="0.25">
      <c r="A9" s="16"/>
      <c r="B9" s="17" t="s">
        <v>8</v>
      </c>
      <c r="C9" s="17"/>
      <c r="D9" s="17"/>
      <c r="E9" s="17"/>
      <c r="F9" s="17"/>
      <c r="G9" s="17"/>
      <c r="H9" s="17"/>
    </row>
    <row r="10" spans="1:10" s="18" customFormat="1" ht="20.25" customHeight="1" x14ac:dyDescent="0.25">
      <c r="A10" s="16"/>
      <c r="B10" s="17" t="s">
        <v>9</v>
      </c>
      <c r="C10" s="17"/>
      <c r="D10" s="17"/>
      <c r="E10" s="17"/>
      <c r="F10" s="17"/>
      <c r="G10" s="17"/>
      <c r="H10" s="17"/>
    </row>
    <row r="11" spans="1:10" s="18" customFormat="1" ht="20.25" customHeight="1" x14ac:dyDescent="0.25">
      <c r="A11" s="16"/>
      <c r="B11" s="17" t="s">
        <v>10</v>
      </c>
      <c r="C11" s="17"/>
      <c r="D11" s="17"/>
      <c r="E11" s="17"/>
      <c r="F11" s="17"/>
      <c r="G11" s="17"/>
      <c r="H11" s="17"/>
    </row>
    <row r="12" spans="1:10" s="21" customFormat="1" ht="20.25" customHeight="1" x14ac:dyDescent="0.25">
      <c r="A12" s="19"/>
      <c r="B12" s="20" t="s">
        <v>11</v>
      </c>
      <c r="C12" s="20"/>
      <c r="D12" s="20"/>
      <c r="E12" s="20"/>
      <c r="F12" s="20"/>
      <c r="G12" s="20"/>
      <c r="H12" s="20"/>
    </row>
    <row r="13" spans="1:10" s="26" customFormat="1" ht="27.75" customHeight="1" x14ac:dyDescent="0.25">
      <c r="A13" s="22" t="s">
        <v>12</v>
      </c>
      <c r="B13" s="23" t="s">
        <v>13</v>
      </c>
      <c r="C13" s="24" t="s">
        <v>14</v>
      </c>
      <c r="D13" s="24" t="s">
        <v>15</v>
      </c>
      <c r="E13" s="25" t="s">
        <v>16</v>
      </c>
      <c r="F13" s="24" t="s">
        <v>17</v>
      </c>
      <c r="G13" s="24" t="s">
        <v>18</v>
      </c>
    </row>
    <row r="14" spans="1:10" s="26" customFormat="1" ht="27.75" customHeight="1" x14ac:dyDescent="0.25">
      <c r="A14" s="27" t="s">
        <v>19</v>
      </c>
      <c r="B14" s="28"/>
      <c r="C14" s="28"/>
      <c r="D14" s="28"/>
      <c r="E14" s="28"/>
      <c r="F14" s="28"/>
      <c r="G14" s="29"/>
    </row>
    <row r="15" spans="1:10" s="33" customFormat="1" ht="23.25" customHeight="1" x14ac:dyDescent="0.25">
      <c r="A15" s="30" t="s">
        <v>20</v>
      </c>
      <c r="B15" s="31"/>
      <c r="C15" s="31"/>
      <c r="D15" s="31"/>
      <c r="E15" s="31"/>
      <c r="F15" s="31"/>
      <c r="G15" s="32"/>
    </row>
    <row r="16" spans="1:10" s="40" customFormat="1" ht="30" customHeight="1" x14ac:dyDescent="0.25">
      <c r="A16" s="34">
        <v>1</v>
      </c>
      <c r="B16" s="35" t="s">
        <v>21</v>
      </c>
      <c r="C16" s="36" t="s">
        <v>22</v>
      </c>
      <c r="D16" s="37" t="s">
        <v>23</v>
      </c>
      <c r="E16" s="38">
        <f>88000+144000</f>
        <v>232000</v>
      </c>
      <c r="F16" s="39"/>
      <c r="G16" s="39"/>
    </row>
    <row r="17" spans="1:7" s="40" customFormat="1" ht="21.75" customHeight="1" x14ac:dyDescent="0.25">
      <c r="A17" s="34">
        <v>2</v>
      </c>
      <c r="B17" s="35" t="s">
        <v>24</v>
      </c>
      <c r="C17" s="41" t="s">
        <v>25</v>
      </c>
      <c r="D17" s="37" t="s">
        <v>26</v>
      </c>
      <c r="E17" s="38">
        <v>144000</v>
      </c>
      <c r="F17" s="39"/>
      <c r="G17" s="39"/>
    </row>
    <row r="18" spans="1:7" s="40" customFormat="1" ht="24" customHeight="1" x14ac:dyDescent="0.25">
      <c r="A18" s="34">
        <v>3</v>
      </c>
      <c r="B18" s="35" t="s">
        <v>27</v>
      </c>
      <c r="C18" s="41" t="s">
        <v>28</v>
      </c>
      <c r="D18" s="37" t="s">
        <v>29</v>
      </c>
      <c r="E18" s="38">
        <v>111000</v>
      </c>
      <c r="F18" s="39"/>
      <c r="G18" s="39"/>
    </row>
    <row r="19" spans="1:7" s="40" customFormat="1" ht="27" customHeight="1" x14ac:dyDescent="0.25">
      <c r="A19" s="34">
        <v>4</v>
      </c>
      <c r="B19" s="35" t="s">
        <v>30</v>
      </c>
      <c r="C19" s="36" t="s">
        <v>31</v>
      </c>
      <c r="D19" s="42" t="s">
        <v>32</v>
      </c>
      <c r="E19" s="38">
        <v>200000</v>
      </c>
      <c r="F19" s="39"/>
      <c r="G19" s="39"/>
    </row>
    <row r="20" spans="1:7" s="40" customFormat="1" ht="24.75" customHeight="1" x14ac:dyDescent="0.25">
      <c r="A20" s="34">
        <v>5</v>
      </c>
      <c r="B20" s="35" t="s">
        <v>33</v>
      </c>
      <c r="C20" s="36" t="s">
        <v>31</v>
      </c>
      <c r="D20" s="42" t="s">
        <v>32</v>
      </c>
      <c r="E20" s="38">
        <v>220000</v>
      </c>
      <c r="F20" s="39"/>
      <c r="G20" s="39"/>
    </row>
    <row r="21" spans="1:7" s="40" customFormat="1" ht="25.5" customHeight="1" x14ac:dyDescent="0.25">
      <c r="A21" s="34">
        <v>6</v>
      </c>
      <c r="B21" s="35" t="s">
        <v>34</v>
      </c>
      <c r="C21" s="41" t="s">
        <v>35</v>
      </c>
      <c r="D21" s="37" t="s">
        <v>36</v>
      </c>
      <c r="E21" s="38">
        <v>88000</v>
      </c>
      <c r="F21" s="39"/>
      <c r="G21" s="39"/>
    </row>
    <row r="22" spans="1:7" s="40" customFormat="1" ht="33" customHeight="1" x14ac:dyDescent="0.25">
      <c r="A22" s="34">
        <v>7</v>
      </c>
      <c r="B22" s="35" t="s">
        <v>37</v>
      </c>
      <c r="C22" s="36" t="s">
        <v>38</v>
      </c>
      <c r="D22" s="42" t="s">
        <v>29</v>
      </c>
      <c r="E22" s="38">
        <v>110000</v>
      </c>
      <c r="F22" s="39"/>
      <c r="G22" s="39"/>
    </row>
    <row r="23" spans="1:7" s="40" customFormat="1" ht="31.5" customHeight="1" x14ac:dyDescent="0.25">
      <c r="A23" s="34">
        <v>8</v>
      </c>
      <c r="B23" s="35" t="s">
        <v>39</v>
      </c>
      <c r="C23" s="36" t="s">
        <v>40</v>
      </c>
      <c r="D23" s="37" t="s">
        <v>41</v>
      </c>
      <c r="E23" s="38">
        <v>115000</v>
      </c>
      <c r="F23" s="39"/>
      <c r="G23" s="39"/>
    </row>
    <row r="24" spans="1:7" s="40" customFormat="1" ht="22.5" customHeight="1" x14ac:dyDescent="0.25">
      <c r="A24" s="34">
        <v>9</v>
      </c>
      <c r="B24" s="35" t="s">
        <v>42</v>
      </c>
      <c r="C24" s="43" t="s">
        <v>43</v>
      </c>
      <c r="D24" s="37" t="s">
        <v>29</v>
      </c>
      <c r="E24" s="38">
        <v>185000</v>
      </c>
      <c r="F24" s="39"/>
      <c r="G24" s="39"/>
    </row>
    <row r="25" spans="1:7" s="40" customFormat="1" ht="24" customHeight="1" x14ac:dyDescent="0.25">
      <c r="A25" s="34">
        <v>10</v>
      </c>
      <c r="B25" s="35" t="s">
        <v>44</v>
      </c>
      <c r="C25" s="44" t="s">
        <v>45</v>
      </c>
      <c r="D25" s="42" t="s">
        <v>46</v>
      </c>
      <c r="E25" s="38">
        <v>250000</v>
      </c>
      <c r="F25" s="39"/>
      <c r="G25" s="39"/>
    </row>
    <row r="26" spans="1:7" s="40" customFormat="1" ht="19.5" customHeight="1" x14ac:dyDescent="0.25">
      <c r="A26" s="34">
        <v>11</v>
      </c>
      <c r="B26" s="35" t="s">
        <v>47</v>
      </c>
      <c r="C26" s="36" t="s">
        <v>48</v>
      </c>
      <c r="D26" s="42" t="s">
        <v>49</v>
      </c>
      <c r="E26" s="38">
        <v>170000</v>
      </c>
      <c r="F26" s="39"/>
      <c r="G26" s="39"/>
    </row>
    <row r="27" spans="1:7" s="40" customFormat="1" ht="22.5" customHeight="1" x14ac:dyDescent="0.25">
      <c r="A27" s="34">
        <v>12</v>
      </c>
      <c r="B27" s="35" t="s">
        <v>50</v>
      </c>
      <c r="C27" s="36" t="s">
        <v>51</v>
      </c>
      <c r="D27" s="37" t="s">
        <v>52</v>
      </c>
      <c r="E27" s="38">
        <f>85000+91000</f>
        <v>176000</v>
      </c>
      <c r="F27" s="39"/>
      <c r="G27" s="39"/>
    </row>
    <row r="28" spans="1:7" s="40" customFormat="1" ht="31.5" customHeight="1" x14ac:dyDescent="0.25">
      <c r="A28" s="34">
        <v>13</v>
      </c>
      <c r="B28" s="35" t="s">
        <v>53</v>
      </c>
      <c r="C28" s="36" t="s">
        <v>54</v>
      </c>
      <c r="D28" s="37" t="s">
        <v>41</v>
      </c>
      <c r="E28" s="38">
        <v>88000</v>
      </c>
      <c r="F28" s="39"/>
      <c r="G28" s="39"/>
    </row>
    <row r="29" spans="1:7" s="40" customFormat="1" ht="23.25" customHeight="1" x14ac:dyDescent="0.25">
      <c r="A29" s="34">
        <v>14</v>
      </c>
      <c r="B29" s="35" t="s">
        <v>55</v>
      </c>
      <c r="C29" s="36" t="s">
        <v>56</v>
      </c>
      <c r="D29" s="42" t="s">
        <v>57</v>
      </c>
      <c r="E29" s="38">
        <v>92000</v>
      </c>
      <c r="F29" s="39"/>
      <c r="G29" s="39"/>
    </row>
    <row r="30" spans="1:7" s="40" customFormat="1" ht="22.5" customHeight="1" x14ac:dyDescent="0.25">
      <c r="A30" s="34">
        <v>15</v>
      </c>
      <c r="B30" s="35" t="s">
        <v>58</v>
      </c>
      <c r="C30" s="36" t="s">
        <v>59</v>
      </c>
      <c r="D30" s="42" t="s">
        <v>57</v>
      </c>
      <c r="E30" s="38">
        <f>152000+160000</f>
        <v>312000</v>
      </c>
      <c r="F30" s="39"/>
      <c r="G30" s="39"/>
    </row>
    <row r="31" spans="1:7" s="40" customFormat="1" ht="20.25" customHeight="1" x14ac:dyDescent="0.25">
      <c r="A31" s="34">
        <v>16</v>
      </c>
      <c r="B31" s="35" t="s">
        <v>60</v>
      </c>
      <c r="C31" s="36" t="s">
        <v>61</v>
      </c>
      <c r="D31" s="42" t="s">
        <v>62</v>
      </c>
      <c r="E31" s="38">
        <v>98000</v>
      </c>
      <c r="F31" s="39"/>
      <c r="G31" s="39"/>
    </row>
    <row r="32" spans="1:7" s="40" customFormat="1" ht="20.25" customHeight="1" x14ac:dyDescent="0.25">
      <c r="A32" s="34">
        <v>17</v>
      </c>
      <c r="B32" s="35" t="s">
        <v>63</v>
      </c>
      <c r="C32" s="36" t="s">
        <v>64</v>
      </c>
      <c r="D32" s="37" t="s">
        <v>41</v>
      </c>
      <c r="E32" s="38">
        <v>77000</v>
      </c>
      <c r="F32" s="39"/>
      <c r="G32" s="39"/>
    </row>
    <row r="33" spans="1:7" s="40" customFormat="1" ht="21.75" customHeight="1" x14ac:dyDescent="0.25">
      <c r="A33" s="34">
        <v>18</v>
      </c>
      <c r="B33" s="35" t="s">
        <v>65</v>
      </c>
      <c r="C33" s="36" t="s">
        <v>66</v>
      </c>
      <c r="D33" s="42" t="s">
        <v>57</v>
      </c>
      <c r="E33" s="38">
        <v>70000</v>
      </c>
      <c r="F33" s="39"/>
      <c r="G33" s="39"/>
    </row>
    <row r="34" spans="1:7" s="40" customFormat="1" ht="22.5" customHeight="1" x14ac:dyDescent="0.25">
      <c r="A34" s="34">
        <v>9</v>
      </c>
      <c r="B34" s="35" t="s">
        <v>67</v>
      </c>
      <c r="C34" s="43" t="s">
        <v>68</v>
      </c>
      <c r="D34" s="42" t="s">
        <v>69</v>
      </c>
      <c r="E34" s="38">
        <v>275000</v>
      </c>
      <c r="F34" s="39"/>
      <c r="G34" s="39"/>
    </row>
    <row r="35" spans="1:7" s="40" customFormat="1" ht="21.75" customHeight="1" x14ac:dyDescent="0.25">
      <c r="A35" s="34">
        <v>19</v>
      </c>
      <c r="B35" s="35" t="s">
        <v>70</v>
      </c>
      <c r="C35" s="44" t="s">
        <v>71</v>
      </c>
      <c r="D35" s="42" t="s">
        <v>57</v>
      </c>
      <c r="E35" s="38">
        <v>65000</v>
      </c>
      <c r="F35" s="39"/>
      <c r="G35" s="39"/>
    </row>
    <row r="36" spans="1:7" s="40" customFormat="1" ht="21" customHeight="1" x14ac:dyDescent="0.25">
      <c r="A36" s="34">
        <v>20</v>
      </c>
      <c r="B36" s="35" t="s">
        <v>72</v>
      </c>
      <c r="C36" s="45" t="s">
        <v>73</v>
      </c>
      <c r="D36" s="42" t="s">
        <v>57</v>
      </c>
      <c r="E36" s="38">
        <v>75000</v>
      </c>
      <c r="F36" s="39"/>
      <c r="G36" s="39"/>
    </row>
    <row r="37" spans="1:7" s="40" customFormat="1" ht="20.25" customHeight="1" x14ac:dyDescent="0.25">
      <c r="A37" s="34">
        <v>21</v>
      </c>
      <c r="B37" s="35" t="s">
        <v>74</v>
      </c>
      <c r="C37" s="46"/>
      <c r="D37" s="42" t="s">
        <v>57</v>
      </c>
      <c r="E37" s="38">
        <v>80000</v>
      </c>
      <c r="F37" s="39"/>
      <c r="G37" s="39"/>
    </row>
    <row r="38" spans="1:7" s="40" customFormat="1" ht="21.75" customHeight="1" x14ac:dyDescent="0.25">
      <c r="A38" s="34">
        <v>22</v>
      </c>
      <c r="B38" s="35" t="s">
        <v>75</v>
      </c>
      <c r="C38" s="36" t="s">
        <v>76</v>
      </c>
      <c r="D38" s="42" t="s">
        <v>57</v>
      </c>
      <c r="E38" s="38">
        <v>52000</v>
      </c>
      <c r="F38" s="39"/>
      <c r="G38" s="39"/>
    </row>
    <row r="39" spans="1:7" s="40" customFormat="1" ht="29.25" customHeight="1" x14ac:dyDescent="0.25">
      <c r="A39" s="34">
        <v>23</v>
      </c>
      <c r="B39" s="35" t="s">
        <v>77</v>
      </c>
      <c r="C39" s="36" t="s">
        <v>78</v>
      </c>
      <c r="D39" s="37" t="s">
        <v>29</v>
      </c>
      <c r="E39" s="38">
        <v>250000</v>
      </c>
      <c r="F39" s="39"/>
      <c r="G39" s="39"/>
    </row>
    <row r="40" spans="1:7" s="40" customFormat="1" ht="24" customHeight="1" x14ac:dyDescent="0.25">
      <c r="A40" s="34">
        <v>24</v>
      </c>
      <c r="B40" s="35" t="s">
        <v>79</v>
      </c>
      <c r="C40" s="43" t="s">
        <v>80</v>
      </c>
      <c r="D40" s="37" t="s">
        <v>29</v>
      </c>
      <c r="E40" s="38">
        <v>48000</v>
      </c>
      <c r="F40" s="39"/>
      <c r="G40" s="39"/>
    </row>
    <row r="41" spans="1:7" s="40" customFormat="1" ht="24.75" customHeight="1" x14ac:dyDescent="0.25">
      <c r="A41" s="34">
        <v>25</v>
      </c>
      <c r="B41" s="35" t="s">
        <v>81</v>
      </c>
      <c r="C41" s="44" t="s">
        <v>82</v>
      </c>
      <c r="D41" s="37" t="s">
        <v>29</v>
      </c>
      <c r="E41" s="38">
        <v>48000</v>
      </c>
      <c r="F41" s="39"/>
      <c r="G41" s="39"/>
    </row>
    <row r="42" spans="1:7" s="40" customFormat="1" ht="37.5" customHeight="1" x14ac:dyDescent="0.25">
      <c r="A42" s="34">
        <v>26</v>
      </c>
      <c r="B42" s="35" t="s">
        <v>83</v>
      </c>
      <c r="C42" s="45" t="s">
        <v>84</v>
      </c>
      <c r="D42" s="37" t="s">
        <v>26</v>
      </c>
      <c r="E42" s="38">
        <v>79000</v>
      </c>
      <c r="F42" s="39"/>
      <c r="G42" s="39"/>
    </row>
    <row r="43" spans="1:7" s="40" customFormat="1" ht="33" customHeight="1" x14ac:dyDescent="0.25">
      <c r="A43" s="34">
        <v>27</v>
      </c>
      <c r="B43" s="35" t="s">
        <v>85</v>
      </c>
      <c r="C43" s="46"/>
      <c r="D43" s="37" t="s">
        <v>26</v>
      </c>
      <c r="E43" s="38">
        <v>145000</v>
      </c>
      <c r="F43" s="39"/>
      <c r="G43" s="39"/>
    </row>
    <row r="44" spans="1:7" s="40" customFormat="1" ht="31.5" customHeight="1" x14ac:dyDescent="0.25">
      <c r="A44" s="34">
        <v>28</v>
      </c>
      <c r="B44" s="35" t="s">
        <v>86</v>
      </c>
      <c r="C44" s="36" t="s">
        <v>87</v>
      </c>
      <c r="D44" s="37" t="s">
        <v>29</v>
      </c>
      <c r="E44" s="38">
        <f>132000+88000</f>
        <v>220000</v>
      </c>
      <c r="F44" s="39"/>
      <c r="G44" s="39"/>
    </row>
    <row r="45" spans="1:7" s="40" customFormat="1" ht="33.75" customHeight="1" x14ac:dyDescent="0.25">
      <c r="A45" s="34">
        <v>29</v>
      </c>
      <c r="B45" s="35" t="s">
        <v>88</v>
      </c>
      <c r="C45" s="36" t="s">
        <v>89</v>
      </c>
      <c r="D45" s="37" t="s">
        <v>29</v>
      </c>
      <c r="E45" s="38">
        <v>190000</v>
      </c>
      <c r="F45" s="39"/>
      <c r="G45" s="39"/>
    </row>
    <row r="46" spans="1:7" s="40" customFormat="1" ht="23.25" customHeight="1" x14ac:dyDescent="0.25">
      <c r="A46" s="34">
        <v>30</v>
      </c>
      <c r="B46" s="47" t="s">
        <v>90</v>
      </c>
      <c r="C46" s="48" t="s">
        <v>91</v>
      </c>
      <c r="D46" s="49" t="s">
        <v>92</v>
      </c>
      <c r="E46" s="50">
        <v>56000</v>
      </c>
    </row>
    <row r="47" spans="1:7" s="40" customFormat="1" ht="25.5" customHeight="1" x14ac:dyDescent="0.25">
      <c r="A47" s="34">
        <v>31</v>
      </c>
      <c r="B47" s="35" t="s">
        <v>93</v>
      </c>
      <c r="C47" s="41" t="s">
        <v>91</v>
      </c>
      <c r="D47" s="37" t="s">
        <v>92</v>
      </c>
      <c r="E47" s="38">
        <v>54000</v>
      </c>
      <c r="F47" s="39"/>
      <c r="G47" s="39"/>
    </row>
    <row r="48" spans="1:7" s="40" customFormat="1" ht="22.5" customHeight="1" x14ac:dyDescent="0.25">
      <c r="A48" s="34">
        <v>32</v>
      </c>
      <c r="B48" s="35" t="s">
        <v>94</v>
      </c>
      <c r="C48" s="41" t="s">
        <v>95</v>
      </c>
      <c r="D48" s="37" t="s">
        <v>96</v>
      </c>
      <c r="E48" s="38">
        <v>195000</v>
      </c>
      <c r="F48" s="39"/>
      <c r="G48" s="39"/>
    </row>
    <row r="49" spans="1:7" s="40" customFormat="1" ht="34.5" customHeight="1" x14ac:dyDescent="0.25">
      <c r="A49" s="34">
        <v>33</v>
      </c>
      <c r="B49" s="35" t="s">
        <v>97</v>
      </c>
      <c r="C49" s="36" t="s">
        <v>98</v>
      </c>
      <c r="D49" s="42" t="s">
        <v>57</v>
      </c>
      <c r="E49" s="38">
        <v>115000</v>
      </c>
      <c r="F49" s="39"/>
      <c r="G49" s="39"/>
    </row>
    <row r="50" spans="1:7" s="40" customFormat="1" ht="24.75" customHeight="1" x14ac:dyDescent="0.25">
      <c r="A50" s="34">
        <v>34</v>
      </c>
      <c r="B50" s="35" t="s">
        <v>99</v>
      </c>
      <c r="C50" s="41" t="s">
        <v>100</v>
      </c>
      <c r="D50" s="37" t="s">
        <v>46</v>
      </c>
      <c r="E50" s="38">
        <v>95000</v>
      </c>
      <c r="F50" s="39"/>
      <c r="G50" s="39"/>
    </row>
    <row r="51" spans="1:7" s="40" customFormat="1" ht="25.5" customHeight="1" x14ac:dyDescent="0.25">
      <c r="A51" s="34">
        <v>35</v>
      </c>
      <c r="B51" s="35" t="s">
        <v>101</v>
      </c>
      <c r="C51" s="36" t="s">
        <v>102</v>
      </c>
      <c r="D51" s="42" t="s">
        <v>103</v>
      </c>
      <c r="E51" s="38">
        <v>140000</v>
      </c>
      <c r="F51" s="39"/>
      <c r="G51" s="39"/>
    </row>
    <row r="52" spans="1:7" s="40" customFormat="1" ht="30" customHeight="1" x14ac:dyDescent="0.25">
      <c r="A52" s="34">
        <v>36</v>
      </c>
      <c r="B52" s="35" t="s">
        <v>104</v>
      </c>
      <c r="C52" s="36" t="s">
        <v>105</v>
      </c>
      <c r="D52" s="42" t="s">
        <v>106</v>
      </c>
      <c r="E52" s="38">
        <v>450000</v>
      </c>
      <c r="F52" s="39"/>
      <c r="G52" s="39"/>
    </row>
    <row r="53" spans="1:7" s="40" customFormat="1" ht="34.5" customHeight="1" x14ac:dyDescent="0.25">
      <c r="A53" s="34">
        <v>37</v>
      </c>
      <c r="B53" s="35" t="s">
        <v>107</v>
      </c>
      <c r="C53" s="36" t="s">
        <v>108</v>
      </c>
      <c r="D53" s="42" t="s">
        <v>57</v>
      </c>
      <c r="E53" s="38">
        <v>62000</v>
      </c>
      <c r="F53" s="39"/>
      <c r="G53" s="39"/>
    </row>
    <row r="54" spans="1:7" s="40" customFormat="1" ht="30.75" customHeight="1" x14ac:dyDescent="0.25">
      <c r="A54" s="34">
        <v>38</v>
      </c>
      <c r="B54" s="35" t="s">
        <v>109</v>
      </c>
      <c r="C54" s="43" t="s">
        <v>110</v>
      </c>
      <c r="D54" s="42" t="s">
        <v>57</v>
      </c>
      <c r="E54" s="38">
        <v>160000</v>
      </c>
      <c r="F54" s="39"/>
      <c r="G54" s="39"/>
    </row>
    <row r="55" spans="1:7" s="40" customFormat="1" ht="20.25" customHeight="1" x14ac:dyDescent="0.25">
      <c r="A55" s="34">
        <v>39</v>
      </c>
      <c r="B55" s="35" t="s">
        <v>111</v>
      </c>
      <c r="C55" s="51" t="s">
        <v>112</v>
      </c>
      <c r="D55" s="37" t="s">
        <v>41</v>
      </c>
      <c r="E55" s="38">
        <v>170000</v>
      </c>
      <c r="F55" s="39"/>
      <c r="G55" s="39"/>
    </row>
    <row r="56" spans="1:7" s="40" customFormat="1" ht="21.75" customHeight="1" x14ac:dyDescent="0.25">
      <c r="A56" s="34">
        <v>40</v>
      </c>
      <c r="B56" s="35" t="s">
        <v>113</v>
      </c>
      <c r="C56" s="52" t="s">
        <v>114</v>
      </c>
      <c r="D56" s="42" t="s">
        <v>115</v>
      </c>
      <c r="E56" s="38">
        <v>210000</v>
      </c>
      <c r="F56" s="39"/>
      <c r="G56" s="39"/>
    </row>
    <row r="57" spans="1:7" s="40" customFormat="1" ht="21" customHeight="1" x14ac:dyDescent="0.25">
      <c r="A57" s="34">
        <v>41</v>
      </c>
      <c r="B57" s="35" t="s">
        <v>116</v>
      </c>
      <c r="C57" s="52"/>
      <c r="D57" s="42" t="s">
        <v>117</v>
      </c>
      <c r="E57" s="38">
        <v>200000</v>
      </c>
      <c r="F57" s="39"/>
      <c r="G57" s="39"/>
    </row>
    <row r="58" spans="1:7" s="40" customFormat="1" ht="19.5" customHeight="1" x14ac:dyDescent="0.25">
      <c r="A58" s="34">
        <v>42</v>
      </c>
      <c r="B58" s="35" t="s">
        <v>118</v>
      </c>
      <c r="C58" s="46"/>
      <c r="D58" s="42" t="s">
        <v>115</v>
      </c>
      <c r="E58" s="38">
        <v>160000</v>
      </c>
      <c r="F58" s="39"/>
      <c r="G58" s="39"/>
    </row>
    <row r="59" spans="1:7" s="40" customFormat="1" ht="24.75" customHeight="1" x14ac:dyDescent="0.25">
      <c r="A59" s="34">
        <v>16</v>
      </c>
      <c r="B59" s="35" t="s">
        <v>119</v>
      </c>
      <c r="C59" s="41" t="s">
        <v>120</v>
      </c>
      <c r="D59" s="42" t="s">
        <v>121</v>
      </c>
      <c r="E59" s="38">
        <v>348000</v>
      </c>
      <c r="F59" s="39"/>
      <c r="G59" s="39"/>
    </row>
    <row r="60" spans="1:7" s="40" customFormat="1" ht="31.5" customHeight="1" x14ac:dyDescent="0.25">
      <c r="A60" s="34">
        <v>43</v>
      </c>
      <c r="B60" s="35" t="s">
        <v>122</v>
      </c>
      <c r="C60" s="36" t="s">
        <v>123</v>
      </c>
      <c r="D60" s="37" t="s">
        <v>29</v>
      </c>
      <c r="E60" s="38">
        <v>120000</v>
      </c>
      <c r="F60" s="39"/>
      <c r="G60" s="39"/>
    </row>
    <row r="61" spans="1:7" s="40" customFormat="1" ht="24" customHeight="1" x14ac:dyDescent="0.25">
      <c r="A61" s="34">
        <v>44</v>
      </c>
      <c r="B61" s="35" t="s">
        <v>124</v>
      </c>
      <c r="C61" s="36" t="s">
        <v>125</v>
      </c>
      <c r="D61" s="37" t="s">
        <v>41</v>
      </c>
      <c r="E61" s="38">
        <v>105000</v>
      </c>
      <c r="F61" s="39"/>
      <c r="G61" s="39"/>
    </row>
    <row r="62" spans="1:7" s="40" customFormat="1" ht="51.75" customHeight="1" x14ac:dyDescent="0.25">
      <c r="A62" s="34">
        <v>45</v>
      </c>
      <c r="B62" s="35" t="s">
        <v>126</v>
      </c>
      <c r="C62" s="45" t="s">
        <v>127</v>
      </c>
      <c r="D62" s="42" t="s">
        <v>128</v>
      </c>
      <c r="E62" s="38">
        <v>220000</v>
      </c>
      <c r="F62" s="39"/>
      <c r="G62" s="39"/>
    </row>
    <row r="63" spans="1:7" s="40" customFormat="1" ht="21.75" customHeight="1" x14ac:dyDescent="0.25">
      <c r="A63" s="34">
        <v>46</v>
      </c>
      <c r="B63" s="35" t="s">
        <v>129</v>
      </c>
      <c r="C63" s="52"/>
      <c r="D63" s="42" t="s">
        <v>57</v>
      </c>
      <c r="E63" s="38">
        <v>210000</v>
      </c>
      <c r="F63" s="39"/>
      <c r="G63" s="39"/>
    </row>
    <row r="64" spans="1:7" s="40" customFormat="1" ht="33" customHeight="1" x14ac:dyDescent="0.25">
      <c r="A64" s="34">
        <v>47</v>
      </c>
      <c r="B64" s="35" t="s">
        <v>130</v>
      </c>
      <c r="C64" s="46"/>
      <c r="D64" s="42" t="s">
        <v>128</v>
      </c>
      <c r="E64" s="38">
        <v>200000</v>
      </c>
      <c r="F64" s="39"/>
      <c r="G64" s="39"/>
    </row>
    <row r="65" spans="1:10" s="40" customFormat="1" ht="23.25" customHeight="1" x14ac:dyDescent="0.25">
      <c r="A65" s="34">
        <v>48</v>
      </c>
      <c r="B65" s="35" t="s">
        <v>131</v>
      </c>
      <c r="C65" s="36" t="s">
        <v>132</v>
      </c>
      <c r="D65" s="37" t="s">
        <v>46</v>
      </c>
      <c r="E65" s="38">
        <v>180000</v>
      </c>
      <c r="F65" s="39"/>
      <c r="G65" s="39"/>
    </row>
    <row r="66" spans="1:10" s="40" customFormat="1" ht="21" customHeight="1" x14ac:dyDescent="0.25">
      <c r="A66" s="34">
        <v>17</v>
      </c>
      <c r="B66" s="35" t="s">
        <v>133</v>
      </c>
      <c r="C66" s="41" t="s">
        <v>134</v>
      </c>
      <c r="D66" s="42" t="s">
        <v>121</v>
      </c>
      <c r="E66" s="38">
        <v>260000</v>
      </c>
      <c r="F66" s="39"/>
      <c r="G66" s="39"/>
    </row>
    <row r="67" spans="1:10" s="40" customFormat="1" ht="32.25" customHeight="1" x14ac:dyDescent="0.25">
      <c r="A67" s="34">
        <v>49</v>
      </c>
      <c r="B67" s="35" t="s">
        <v>135</v>
      </c>
      <c r="C67" s="43" t="s">
        <v>136</v>
      </c>
      <c r="D67" s="42" t="s">
        <v>137</v>
      </c>
      <c r="E67" s="38">
        <v>150000</v>
      </c>
      <c r="F67" s="39"/>
      <c r="G67" s="39"/>
    </row>
    <row r="68" spans="1:10" s="53" customFormat="1" ht="21" customHeight="1" x14ac:dyDescent="0.25">
      <c r="A68" s="34">
        <v>50</v>
      </c>
      <c r="B68" s="35" t="s">
        <v>138</v>
      </c>
      <c r="C68" s="36" t="s">
        <v>139</v>
      </c>
      <c r="D68" s="42" t="s">
        <v>140</v>
      </c>
      <c r="E68" s="38">
        <v>30000</v>
      </c>
      <c r="F68" s="39"/>
      <c r="G68" s="39"/>
      <c r="H68" s="40"/>
      <c r="I68" s="40"/>
      <c r="J68" s="40"/>
    </row>
    <row r="69" spans="1:10" s="40" customFormat="1" ht="23.25" customHeight="1" x14ac:dyDescent="0.25">
      <c r="A69" s="34">
        <v>51</v>
      </c>
      <c r="B69" s="35" t="s">
        <v>141</v>
      </c>
      <c r="C69" s="36" t="s">
        <v>142</v>
      </c>
      <c r="D69" s="42" t="s">
        <v>57</v>
      </c>
      <c r="E69" s="38">
        <v>138000</v>
      </c>
      <c r="F69" s="39"/>
      <c r="G69" s="39"/>
    </row>
    <row r="70" spans="1:10" s="40" customFormat="1" ht="21.75" customHeight="1" x14ac:dyDescent="0.25">
      <c r="A70" s="34">
        <v>52</v>
      </c>
      <c r="B70" s="35" t="s">
        <v>143</v>
      </c>
      <c r="C70" s="36" t="s">
        <v>144</v>
      </c>
      <c r="D70" s="42" t="s">
        <v>128</v>
      </c>
      <c r="E70" s="38">
        <v>150000</v>
      </c>
      <c r="F70" s="39"/>
      <c r="G70" s="39"/>
    </row>
    <row r="71" spans="1:10" s="40" customFormat="1" ht="32.25" customHeight="1" x14ac:dyDescent="0.25">
      <c r="A71" s="34">
        <v>53</v>
      </c>
      <c r="B71" s="35" t="s">
        <v>145</v>
      </c>
      <c r="C71" s="36" t="s">
        <v>146</v>
      </c>
      <c r="D71" s="37" t="s">
        <v>29</v>
      </c>
      <c r="E71" s="38">
        <f>92000+113000</f>
        <v>205000</v>
      </c>
      <c r="F71" s="39"/>
      <c r="G71" s="39"/>
    </row>
    <row r="72" spans="1:10" s="40" customFormat="1" ht="32.25" customHeight="1" x14ac:dyDescent="0.25">
      <c r="A72" s="34">
        <v>54</v>
      </c>
      <c r="B72" s="35" t="s">
        <v>147</v>
      </c>
      <c r="C72" s="51" t="s">
        <v>148</v>
      </c>
      <c r="D72" s="37" t="s">
        <v>29</v>
      </c>
      <c r="E72" s="38">
        <v>87000</v>
      </c>
      <c r="F72" s="39"/>
      <c r="G72" s="39"/>
    </row>
    <row r="73" spans="1:10" s="40" customFormat="1" ht="32.25" customHeight="1" x14ac:dyDescent="0.25">
      <c r="A73" s="34">
        <v>55</v>
      </c>
      <c r="B73" s="35" t="s">
        <v>149</v>
      </c>
      <c r="C73" s="36" t="s">
        <v>150</v>
      </c>
      <c r="D73" s="42" t="s">
        <v>57</v>
      </c>
      <c r="E73" s="38">
        <v>68000</v>
      </c>
      <c r="F73" s="39"/>
      <c r="G73" s="39"/>
    </row>
    <row r="74" spans="1:10" s="40" customFormat="1" ht="33" customHeight="1" x14ac:dyDescent="0.25">
      <c r="A74" s="34">
        <v>56</v>
      </c>
      <c r="B74" s="35" t="s">
        <v>151</v>
      </c>
      <c r="C74" s="36" t="s">
        <v>152</v>
      </c>
      <c r="D74" s="37" t="s">
        <v>41</v>
      </c>
      <c r="E74" s="38">
        <f>66000+86000</f>
        <v>152000</v>
      </c>
      <c r="F74" s="39"/>
      <c r="G74" s="39"/>
    </row>
    <row r="75" spans="1:10" s="40" customFormat="1" ht="22.5" customHeight="1" x14ac:dyDescent="0.25">
      <c r="A75" s="34">
        <v>57</v>
      </c>
      <c r="B75" s="35" t="s">
        <v>153</v>
      </c>
      <c r="C75" s="36" t="s">
        <v>154</v>
      </c>
      <c r="D75" s="37" t="s">
        <v>29</v>
      </c>
      <c r="E75" s="38">
        <v>68000</v>
      </c>
      <c r="F75" s="39"/>
      <c r="G75" s="39"/>
    </row>
    <row r="76" spans="1:10" s="40" customFormat="1" ht="21" customHeight="1" x14ac:dyDescent="0.25">
      <c r="A76" s="34">
        <v>59</v>
      </c>
      <c r="B76" s="35" t="s">
        <v>155</v>
      </c>
      <c r="C76" s="36" t="s">
        <v>156</v>
      </c>
      <c r="D76" s="37" t="s">
        <v>29</v>
      </c>
      <c r="E76" s="38">
        <v>123000</v>
      </c>
      <c r="F76" s="39"/>
      <c r="G76" s="39"/>
    </row>
    <row r="77" spans="1:10" s="40" customFormat="1" ht="29.25" customHeight="1" x14ac:dyDescent="0.25">
      <c r="A77" s="34">
        <v>58</v>
      </c>
      <c r="B77" s="35" t="s">
        <v>157</v>
      </c>
      <c r="C77" s="36" t="s">
        <v>158</v>
      </c>
      <c r="D77" s="37" t="s">
        <v>46</v>
      </c>
      <c r="E77" s="38">
        <v>123000</v>
      </c>
      <c r="F77" s="39"/>
      <c r="G77" s="39"/>
    </row>
    <row r="78" spans="1:10" s="40" customFormat="1" ht="21.75" customHeight="1" x14ac:dyDescent="0.25">
      <c r="A78" s="34">
        <v>60</v>
      </c>
      <c r="B78" s="35" t="s">
        <v>159</v>
      </c>
      <c r="C78" s="36" t="s">
        <v>160</v>
      </c>
      <c r="D78" s="37" t="s">
        <v>29</v>
      </c>
      <c r="E78" s="38">
        <v>91000</v>
      </c>
      <c r="F78" s="39"/>
      <c r="G78" s="39"/>
    </row>
    <row r="79" spans="1:10" s="40" customFormat="1" ht="22.5" customHeight="1" x14ac:dyDescent="0.25">
      <c r="A79" s="34">
        <v>61</v>
      </c>
      <c r="B79" s="35" t="s">
        <v>161</v>
      </c>
      <c r="C79" s="36" t="s">
        <v>162</v>
      </c>
      <c r="D79" s="42" t="s">
        <v>117</v>
      </c>
      <c r="E79" s="38">
        <v>220000</v>
      </c>
      <c r="F79" s="39"/>
      <c r="G79" s="39"/>
    </row>
    <row r="80" spans="1:10" s="40" customFormat="1" ht="20.25" customHeight="1" x14ac:dyDescent="0.25">
      <c r="A80" s="34">
        <v>62</v>
      </c>
      <c r="B80" s="35" t="s">
        <v>163</v>
      </c>
      <c r="C80" s="36" t="s">
        <v>164</v>
      </c>
      <c r="D80" s="37" t="s">
        <v>29</v>
      </c>
      <c r="E80" s="38">
        <v>255000</v>
      </c>
      <c r="F80" s="39"/>
      <c r="G80" s="39"/>
    </row>
    <row r="81" spans="1:7" s="40" customFormat="1" ht="21" customHeight="1" x14ac:dyDescent="0.25">
      <c r="A81" s="34">
        <v>63</v>
      </c>
      <c r="B81" s="35" t="s">
        <v>165</v>
      </c>
      <c r="C81" s="41" t="s">
        <v>166</v>
      </c>
      <c r="D81" s="37" t="s">
        <v>29</v>
      </c>
      <c r="E81" s="38">
        <v>300000</v>
      </c>
      <c r="F81" s="39"/>
      <c r="G81" s="39"/>
    </row>
    <row r="82" spans="1:7" s="40" customFormat="1" ht="22.5" customHeight="1" x14ac:dyDescent="0.25">
      <c r="A82" s="34">
        <v>64</v>
      </c>
      <c r="B82" s="35" t="s">
        <v>167</v>
      </c>
      <c r="C82" s="41" t="s">
        <v>168</v>
      </c>
      <c r="D82" s="37" t="s">
        <v>46</v>
      </c>
      <c r="E82" s="38">
        <v>65000</v>
      </c>
      <c r="F82" s="39"/>
      <c r="G82" s="39"/>
    </row>
    <row r="83" spans="1:7" s="40" customFormat="1" ht="24" customHeight="1" x14ac:dyDescent="0.25">
      <c r="A83" s="34">
        <v>65</v>
      </c>
      <c r="B83" s="35" t="s">
        <v>169</v>
      </c>
      <c r="C83" s="36" t="s">
        <v>170</v>
      </c>
      <c r="D83" s="37" t="s">
        <v>46</v>
      </c>
      <c r="E83" s="38">
        <v>65000</v>
      </c>
      <c r="F83" s="54"/>
      <c r="G83" s="39"/>
    </row>
    <row r="84" spans="1:7" s="40" customFormat="1" ht="21" customHeight="1" x14ac:dyDescent="0.25">
      <c r="A84" s="34">
        <v>66</v>
      </c>
      <c r="B84" s="35" t="s">
        <v>171</v>
      </c>
      <c r="C84" s="36" t="s">
        <v>172</v>
      </c>
      <c r="D84" s="42" t="s">
        <v>49</v>
      </c>
      <c r="E84" s="38">
        <v>80000</v>
      </c>
      <c r="F84" s="39"/>
      <c r="G84" s="39"/>
    </row>
    <row r="85" spans="1:7" s="40" customFormat="1" ht="32.25" customHeight="1" x14ac:dyDescent="0.25">
      <c r="A85" s="34">
        <v>67</v>
      </c>
      <c r="B85" s="35" t="s">
        <v>173</v>
      </c>
      <c r="C85" s="36" t="s">
        <v>174</v>
      </c>
      <c r="D85" s="42" t="s">
        <v>57</v>
      </c>
      <c r="E85" s="38">
        <v>62000</v>
      </c>
      <c r="F85" s="39"/>
      <c r="G85" s="39"/>
    </row>
    <row r="86" spans="1:7" s="40" customFormat="1" ht="23.25" customHeight="1" x14ac:dyDescent="0.25">
      <c r="A86" s="34">
        <v>69</v>
      </c>
      <c r="B86" s="35" t="s">
        <v>175</v>
      </c>
      <c r="C86" s="36" t="s">
        <v>176</v>
      </c>
      <c r="D86" s="42" t="s">
        <v>117</v>
      </c>
      <c r="E86" s="38">
        <v>330000</v>
      </c>
      <c r="F86" s="39"/>
      <c r="G86" s="39"/>
    </row>
    <row r="87" spans="1:7" s="40" customFormat="1" ht="24.75" customHeight="1" x14ac:dyDescent="0.25">
      <c r="A87" s="34">
        <v>68</v>
      </c>
      <c r="B87" s="35" t="s">
        <v>177</v>
      </c>
      <c r="C87" s="36" t="s">
        <v>178</v>
      </c>
      <c r="D87" s="42" t="s">
        <v>57</v>
      </c>
      <c r="E87" s="38">
        <v>72000</v>
      </c>
      <c r="F87" s="39"/>
      <c r="G87" s="39"/>
    </row>
    <row r="88" spans="1:7" s="40" customFormat="1" ht="23.25" customHeight="1" x14ac:dyDescent="0.25">
      <c r="A88" s="34">
        <v>70</v>
      </c>
      <c r="B88" s="35" t="s">
        <v>179</v>
      </c>
      <c r="C88" s="36" t="s">
        <v>180</v>
      </c>
      <c r="D88" s="37" t="s">
        <v>62</v>
      </c>
      <c r="E88" s="38">
        <v>75000</v>
      </c>
      <c r="F88" s="39"/>
      <c r="G88" s="39"/>
    </row>
    <row r="89" spans="1:7" s="40" customFormat="1" ht="24" customHeight="1" x14ac:dyDescent="0.25">
      <c r="A89" s="34">
        <v>71</v>
      </c>
      <c r="B89" s="35" t="s">
        <v>181</v>
      </c>
      <c r="C89" s="36" t="s">
        <v>182</v>
      </c>
      <c r="D89" s="37" t="s">
        <v>29</v>
      </c>
      <c r="E89" s="38">
        <v>101000</v>
      </c>
      <c r="F89" s="39"/>
      <c r="G89" s="39"/>
    </row>
    <row r="90" spans="1:7" s="40" customFormat="1" ht="24" customHeight="1" x14ac:dyDescent="0.25">
      <c r="A90" s="34">
        <v>72</v>
      </c>
      <c r="B90" s="35" t="s">
        <v>183</v>
      </c>
      <c r="C90" s="36" t="s">
        <v>184</v>
      </c>
      <c r="D90" s="37" t="s">
        <v>29</v>
      </c>
      <c r="E90" s="38">
        <v>101000</v>
      </c>
      <c r="F90" s="39"/>
      <c r="G90" s="39"/>
    </row>
    <row r="91" spans="1:7" s="40" customFormat="1" ht="35.25" customHeight="1" x14ac:dyDescent="0.25">
      <c r="A91" s="34">
        <v>73</v>
      </c>
      <c r="B91" s="35" t="s">
        <v>185</v>
      </c>
      <c r="C91" s="43" t="s">
        <v>186</v>
      </c>
      <c r="D91" s="37" t="s">
        <v>41</v>
      </c>
      <c r="E91" s="38">
        <v>155000</v>
      </c>
      <c r="F91" s="39"/>
      <c r="G91" s="39"/>
    </row>
    <row r="92" spans="1:7" s="40" customFormat="1" ht="20.25" customHeight="1" x14ac:dyDescent="0.25">
      <c r="A92" s="34">
        <v>74</v>
      </c>
      <c r="B92" s="35" t="s">
        <v>187</v>
      </c>
      <c r="C92" s="44" t="s">
        <v>188</v>
      </c>
      <c r="D92" s="42" t="s">
        <v>57</v>
      </c>
      <c r="E92" s="38">
        <v>44000</v>
      </c>
      <c r="F92" s="39"/>
      <c r="G92" s="39"/>
    </row>
    <row r="93" spans="1:7" s="40" customFormat="1" ht="24" customHeight="1" x14ac:dyDescent="0.25">
      <c r="A93" s="34">
        <v>75</v>
      </c>
      <c r="B93" s="35" t="s">
        <v>189</v>
      </c>
      <c r="C93" s="36" t="s">
        <v>190</v>
      </c>
      <c r="D93" s="42" t="s">
        <v>57</v>
      </c>
      <c r="E93" s="38">
        <v>24000</v>
      </c>
      <c r="F93" s="39"/>
      <c r="G93" s="39"/>
    </row>
    <row r="94" spans="1:7" s="40" customFormat="1" ht="21" customHeight="1" x14ac:dyDescent="0.25">
      <c r="A94" s="34">
        <v>76</v>
      </c>
      <c r="B94" s="35" t="s">
        <v>191</v>
      </c>
      <c r="C94" s="36" t="s">
        <v>192</v>
      </c>
      <c r="D94" s="42" t="s">
        <v>137</v>
      </c>
      <c r="E94" s="38">
        <v>250000</v>
      </c>
      <c r="F94" s="39"/>
      <c r="G94" s="39"/>
    </row>
    <row r="95" spans="1:7" s="40" customFormat="1" ht="21" customHeight="1" x14ac:dyDescent="0.25">
      <c r="A95" s="34">
        <v>77</v>
      </c>
      <c r="B95" s="35" t="s">
        <v>193</v>
      </c>
      <c r="C95" s="36" t="s">
        <v>194</v>
      </c>
      <c r="D95" s="37" t="s">
        <v>29</v>
      </c>
      <c r="E95" s="38">
        <v>83000</v>
      </c>
      <c r="F95" s="39"/>
      <c r="G95" s="39"/>
    </row>
    <row r="96" spans="1:7" s="40" customFormat="1" ht="33.75" customHeight="1" x14ac:dyDescent="0.25">
      <c r="A96" s="34">
        <v>78</v>
      </c>
      <c r="B96" s="35" t="s">
        <v>195</v>
      </c>
      <c r="C96" s="36" t="s">
        <v>196</v>
      </c>
      <c r="D96" s="37" t="s">
        <v>46</v>
      </c>
      <c r="E96" s="38">
        <f>229000+189000</f>
        <v>418000</v>
      </c>
      <c r="F96" s="39"/>
      <c r="G96" s="39"/>
    </row>
    <row r="97" spans="1:10" s="40" customFormat="1" ht="46.5" customHeight="1" x14ac:dyDescent="0.25">
      <c r="A97" s="34">
        <v>79</v>
      </c>
      <c r="B97" s="35" t="s">
        <v>197</v>
      </c>
      <c r="C97" s="36" t="s">
        <v>198</v>
      </c>
      <c r="D97" s="37" t="s">
        <v>199</v>
      </c>
      <c r="E97" s="38">
        <v>120000</v>
      </c>
      <c r="F97" s="39"/>
      <c r="G97" s="39"/>
    </row>
    <row r="98" spans="1:10" s="40" customFormat="1" ht="20.25" customHeight="1" x14ac:dyDescent="0.25">
      <c r="A98" s="34">
        <v>80</v>
      </c>
      <c r="B98" s="35" t="s">
        <v>200</v>
      </c>
      <c r="C98" s="41" t="s">
        <v>201</v>
      </c>
      <c r="D98" s="37" t="s">
        <v>29</v>
      </c>
      <c r="E98" s="38">
        <v>240000</v>
      </c>
      <c r="F98" s="39"/>
      <c r="G98" s="39"/>
    </row>
    <row r="99" spans="1:10" s="40" customFormat="1" ht="22.5" customHeight="1" x14ac:dyDescent="0.25">
      <c r="A99" s="34">
        <v>81</v>
      </c>
      <c r="B99" s="35" t="s">
        <v>202</v>
      </c>
      <c r="C99" s="36" t="s">
        <v>203</v>
      </c>
      <c r="D99" s="42" t="s">
        <v>204</v>
      </c>
      <c r="E99" s="38">
        <v>100000</v>
      </c>
      <c r="F99" s="39"/>
      <c r="G99" s="39"/>
    </row>
    <row r="100" spans="1:10" s="40" customFormat="1" ht="31.5" customHeight="1" x14ac:dyDescent="0.25">
      <c r="A100" s="34">
        <v>82</v>
      </c>
      <c r="B100" s="35" t="s">
        <v>205</v>
      </c>
      <c r="C100" s="36" t="s">
        <v>206</v>
      </c>
      <c r="D100" s="42" t="s">
        <v>117</v>
      </c>
      <c r="E100" s="38">
        <v>330000</v>
      </c>
      <c r="F100" s="39"/>
      <c r="G100" s="39"/>
    </row>
    <row r="101" spans="1:10" s="40" customFormat="1" ht="26.25" customHeight="1" x14ac:dyDescent="0.25">
      <c r="A101" s="34">
        <v>83</v>
      </c>
      <c r="B101" s="35" t="s">
        <v>207</v>
      </c>
      <c r="C101" s="41" t="s">
        <v>208</v>
      </c>
      <c r="D101" s="37" t="s">
        <v>29</v>
      </c>
      <c r="E101" s="38">
        <v>420000</v>
      </c>
      <c r="F101" s="39"/>
      <c r="G101" s="39"/>
    </row>
    <row r="102" spans="1:10" s="40" customFormat="1" ht="24" customHeight="1" x14ac:dyDescent="0.25">
      <c r="A102" s="34">
        <v>84</v>
      </c>
      <c r="B102" s="35" t="s">
        <v>209</v>
      </c>
      <c r="C102" s="41" t="s">
        <v>210</v>
      </c>
      <c r="D102" s="37" t="s">
        <v>29</v>
      </c>
      <c r="E102" s="38">
        <v>200000</v>
      </c>
      <c r="F102" s="39"/>
      <c r="G102" s="39"/>
    </row>
    <row r="103" spans="1:10" s="40" customFormat="1" ht="21" customHeight="1" x14ac:dyDescent="0.25">
      <c r="A103" s="34">
        <v>85</v>
      </c>
      <c r="B103" s="35" t="s">
        <v>211</v>
      </c>
      <c r="C103" s="55" t="s">
        <v>212</v>
      </c>
      <c r="D103" s="37" t="s">
        <v>41</v>
      </c>
      <c r="E103" s="38">
        <v>80000</v>
      </c>
      <c r="F103" s="39"/>
      <c r="G103" s="56"/>
      <c r="H103" s="53"/>
      <c r="I103" s="53"/>
      <c r="J103" s="53"/>
    </row>
    <row r="104" spans="1:10" s="40" customFormat="1" ht="23.25" customHeight="1" x14ac:dyDescent="0.25">
      <c r="A104" s="34">
        <v>86</v>
      </c>
      <c r="B104" s="35" t="s">
        <v>213</v>
      </c>
      <c r="C104" s="57" t="s">
        <v>212</v>
      </c>
      <c r="D104" s="37" t="s">
        <v>41</v>
      </c>
      <c r="E104" s="38">
        <v>145000</v>
      </c>
      <c r="F104" s="39"/>
      <c r="G104" s="39"/>
    </row>
    <row r="105" spans="1:10" s="40" customFormat="1" ht="33" customHeight="1" x14ac:dyDescent="0.25">
      <c r="A105" s="34">
        <v>87</v>
      </c>
      <c r="B105" s="35" t="s">
        <v>214</v>
      </c>
      <c r="C105" s="44" t="s">
        <v>148</v>
      </c>
      <c r="D105" s="37" t="s">
        <v>29</v>
      </c>
      <c r="E105" s="38">
        <v>50000</v>
      </c>
      <c r="F105" s="39"/>
      <c r="G105" s="39"/>
    </row>
    <row r="106" spans="1:10" s="40" customFormat="1" ht="33" customHeight="1" x14ac:dyDescent="0.25">
      <c r="A106" s="34">
        <v>88</v>
      </c>
      <c r="B106" s="35" t="s">
        <v>215</v>
      </c>
      <c r="C106" s="43" t="s">
        <v>216</v>
      </c>
      <c r="D106" s="37" t="s">
        <v>29</v>
      </c>
      <c r="E106" s="38">
        <v>239000</v>
      </c>
      <c r="F106" s="39"/>
      <c r="G106" s="39"/>
    </row>
    <row r="107" spans="1:10" s="40" customFormat="1" ht="19.5" customHeight="1" x14ac:dyDescent="0.25">
      <c r="A107" s="34">
        <v>89</v>
      </c>
      <c r="B107" s="35" t="s">
        <v>217</v>
      </c>
      <c r="C107" s="51" t="s">
        <v>192</v>
      </c>
      <c r="D107" s="42" t="s">
        <v>140</v>
      </c>
      <c r="E107" s="38">
        <v>250000</v>
      </c>
      <c r="F107" s="39"/>
      <c r="G107" s="39"/>
    </row>
    <row r="108" spans="1:10" s="40" customFormat="1" ht="23.25" customHeight="1" x14ac:dyDescent="0.25">
      <c r="A108" s="34">
        <v>90</v>
      </c>
      <c r="B108" s="35" t="s">
        <v>218</v>
      </c>
      <c r="C108" s="58" t="s">
        <v>219</v>
      </c>
      <c r="D108" s="37" t="s">
        <v>29</v>
      </c>
      <c r="E108" s="38">
        <v>80000</v>
      </c>
      <c r="F108" s="39"/>
      <c r="G108" s="39"/>
    </row>
    <row r="109" spans="1:10" s="40" customFormat="1" ht="23.25" customHeight="1" x14ac:dyDescent="0.25">
      <c r="A109" s="34">
        <v>91</v>
      </c>
      <c r="B109" s="35" t="s">
        <v>220</v>
      </c>
      <c r="C109" s="41" t="s">
        <v>221</v>
      </c>
      <c r="D109" s="37" t="s">
        <v>46</v>
      </c>
      <c r="E109" s="38">
        <v>80000</v>
      </c>
      <c r="F109" s="39"/>
      <c r="G109" s="39"/>
    </row>
    <row r="110" spans="1:10" s="40" customFormat="1" ht="27" customHeight="1" x14ac:dyDescent="0.25">
      <c r="A110" s="34">
        <v>92</v>
      </c>
      <c r="B110" s="35" t="s">
        <v>222</v>
      </c>
      <c r="C110" s="41" t="s">
        <v>223</v>
      </c>
      <c r="D110" s="37" t="s">
        <v>29</v>
      </c>
      <c r="E110" s="38">
        <v>80000</v>
      </c>
      <c r="F110" s="39"/>
      <c r="G110" s="39"/>
    </row>
    <row r="111" spans="1:10" s="40" customFormat="1" ht="31.5" customHeight="1" x14ac:dyDescent="0.25">
      <c r="A111" s="34">
        <v>93</v>
      </c>
      <c r="B111" s="35" t="s">
        <v>224</v>
      </c>
      <c r="C111" s="36" t="s">
        <v>225</v>
      </c>
      <c r="D111" s="37" t="s">
        <v>41</v>
      </c>
      <c r="E111" s="38">
        <f>125000+190000</f>
        <v>315000</v>
      </c>
      <c r="F111" s="39"/>
      <c r="G111" s="39"/>
    </row>
    <row r="112" spans="1:10" s="40" customFormat="1" ht="30.75" customHeight="1" x14ac:dyDescent="0.25">
      <c r="A112" s="34">
        <v>94</v>
      </c>
      <c r="B112" s="35" t="s">
        <v>226</v>
      </c>
      <c r="C112" s="36" t="s">
        <v>227</v>
      </c>
      <c r="D112" s="42" t="s">
        <v>57</v>
      </c>
      <c r="E112" s="38">
        <v>55000</v>
      </c>
      <c r="F112" s="39"/>
      <c r="G112" s="39"/>
    </row>
    <row r="113" spans="1:7" s="40" customFormat="1" ht="23.25" customHeight="1" x14ac:dyDescent="0.25">
      <c r="A113" s="34">
        <v>95</v>
      </c>
      <c r="B113" s="35" t="s">
        <v>228</v>
      </c>
      <c r="C113" s="41" t="s">
        <v>229</v>
      </c>
      <c r="D113" s="37" t="s">
        <v>41</v>
      </c>
      <c r="E113" s="38">
        <v>650000</v>
      </c>
      <c r="F113" s="39"/>
      <c r="G113" s="39"/>
    </row>
    <row r="114" spans="1:7" s="40" customFormat="1" ht="24" customHeight="1" x14ac:dyDescent="0.25">
      <c r="A114" s="34">
        <v>96</v>
      </c>
      <c r="B114" s="35" t="s">
        <v>230</v>
      </c>
      <c r="C114" s="36" t="s">
        <v>231</v>
      </c>
      <c r="D114" s="37" t="s">
        <v>41</v>
      </c>
      <c r="E114" s="38">
        <v>33000</v>
      </c>
      <c r="F114" s="39"/>
      <c r="G114" s="39"/>
    </row>
    <row r="115" spans="1:7" s="40" customFormat="1" ht="23.25" customHeight="1" x14ac:dyDescent="0.25">
      <c r="A115" s="34">
        <v>29</v>
      </c>
      <c r="B115" s="35" t="s">
        <v>232</v>
      </c>
      <c r="C115" s="41" t="s">
        <v>233</v>
      </c>
      <c r="D115" s="42" t="s">
        <v>234</v>
      </c>
      <c r="E115" s="38">
        <v>405000</v>
      </c>
      <c r="F115" s="39"/>
      <c r="G115" s="39"/>
    </row>
    <row r="116" spans="1:7" s="40" customFormat="1" ht="28.5" customHeight="1" x14ac:dyDescent="0.25">
      <c r="A116" s="34">
        <v>97</v>
      </c>
      <c r="B116" s="35" t="s">
        <v>235</v>
      </c>
      <c r="C116" s="36" t="s">
        <v>236</v>
      </c>
      <c r="D116" s="42" t="s">
        <v>57</v>
      </c>
      <c r="E116" s="38">
        <v>62000</v>
      </c>
      <c r="F116" s="39"/>
      <c r="G116" s="39"/>
    </row>
    <row r="117" spans="1:7" s="40" customFormat="1" ht="23.25" customHeight="1" x14ac:dyDescent="0.25">
      <c r="A117" s="34">
        <v>98</v>
      </c>
      <c r="B117" s="35" t="s">
        <v>237</v>
      </c>
      <c r="C117" s="36" t="s">
        <v>238</v>
      </c>
      <c r="D117" s="42" t="s">
        <v>57</v>
      </c>
      <c r="E117" s="38">
        <v>77000</v>
      </c>
      <c r="F117" s="39"/>
      <c r="G117" s="39"/>
    </row>
    <row r="118" spans="1:7" s="40" customFormat="1" ht="23.25" customHeight="1" x14ac:dyDescent="0.25">
      <c r="A118" s="34">
        <v>99</v>
      </c>
      <c r="B118" s="35" t="s">
        <v>239</v>
      </c>
      <c r="C118" s="36" t="s">
        <v>240</v>
      </c>
      <c r="D118" s="42" t="s">
        <v>57</v>
      </c>
      <c r="E118" s="38">
        <v>43000</v>
      </c>
      <c r="F118" s="39"/>
      <c r="G118" s="39"/>
    </row>
    <row r="119" spans="1:7" s="40" customFormat="1" ht="35.25" customHeight="1" x14ac:dyDescent="0.25">
      <c r="A119" s="34">
        <v>100</v>
      </c>
      <c r="B119" s="35" t="s">
        <v>241</v>
      </c>
      <c r="C119" s="36" t="s">
        <v>112</v>
      </c>
      <c r="D119" s="37" t="s">
        <v>41</v>
      </c>
      <c r="E119" s="38">
        <v>115000</v>
      </c>
      <c r="F119" s="39"/>
      <c r="G119" s="39"/>
    </row>
    <row r="120" spans="1:7" s="40" customFormat="1" ht="21" customHeight="1" x14ac:dyDescent="0.25">
      <c r="A120" s="34">
        <v>101</v>
      </c>
      <c r="B120" s="35" t="s">
        <v>242</v>
      </c>
      <c r="C120" s="41" t="s">
        <v>168</v>
      </c>
      <c r="D120" s="37" t="s">
        <v>46</v>
      </c>
      <c r="E120" s="38">
        <v>110000</v>
      </c>
      <c r="F120" s="39"/>
      <c r="G120" s="39"/>
    </row>
    <row r="121" spans="1:7" s="40" customFormat="1" ht="32.25" customHeight="1" x14ac:dyDescent="0.25">
      <c r="A121" s="34">
        <v>102</v>
      </c>
      <c r="B121" s="35" t="s">
        <v>243</v>
      </c>
      <c r="C121" s="36" t="s">
        <v>244</v>
      </c>
      <c r="D121" s="42" t="s">
        <v>57</v>
      </c>
      <c r="E121" s="38">
        <v>85000</v>
      </c>
      <c r="F121" s="39"/>
      <c r="G121" s="39"/>
    </row>
    <row r="122" spans="1:7" s="40" customFormat="1" ht="23.25" customHeight="1" x14ac:dyDescent="0.25">
      <c r="A122" s="34">
        <v>103</v>
      </c>
      <c r="B122" s="35" t="s">
        <v>245</v>
      </c>
      <c r="C122" s="41" t="s">
        <v>246</v>
      </c>
      <c r="D122" s="42" t="s">
        <v>204</v>
      </c>
      <c r="E122" s="38">
        <v>150000</v>
      </c>
      <c r="F122" s="39"/>
      <c r="G122" s="39"/>
    </row>
    <row r="123" spans="1:7" s="40" customFormat="1" ht="22.5" customHeight="1" x14ac:dyDescent="0.25">
      <c r="A123" s="34">
        <v>104</v>
      </c>
      <c r="B123" s="35" t="s">
        <v>247</v>
      </c>
      <c r="C123" s="36" t="s">
        <v>248</v>
      </c>
      <c r="D123" s="42" t="s">
        <v>57</v>
      </c>
      <c r="E123" s="38">
        <v>65000</v>
      </c>
      <c r="F123" s="39"/>
      <c r="G123" s="39"/>
    </row>
    <row r="124" spans="1:7" s="40" customFormat="1" ht="21" customHeight="1" x14ac:dyDescent="0.25">
      <c r="A124" s="34">
        <v>105</v>
      </c>
      <c r="B124" s="35" t="s">
        <v>249</v>
      </c>
      <c r="C124" s="57" t="s">
        <v>250</v>
      </c>
      <c r="D124" s="37" t="s">
        <v>46</v>
      </c>
      <c r="E124" s="38">
        <v>183000</v>
      </c>
      <c r="F124" s="39"/>
      <c r="G124" s="39"/>
    </row>
    <row r="125" spans="1:7" s="40" customFormat="1" ht="19.5" customHeight="1" x14ac:dyDescent="0.25">
      <c r="A125" s="34">
        <v>106</v>
      </c>
      <c r="B125" s="35" t="s">
        <v>251</v>
      </c>
      <c r="C125" s="59" t="s">
        <v>252</v>
      </c>
      <c r="D125" s="37" t="s">
        <v>41</v>
      </c>
      <c r="E125" s="38">
        <v>245000</v>
      </c>
      <c r="F125" s="39"/>
      <c r="G125" s="39"/>
    </row>
    <row r="126" spans="1:7" s="40" customFormat="1" ht="21.75" customHeight="1" x14ac:dyDescent="0.25">
      <c r="A126" s="34">
        <v>107</v>
      </c>
      <c r="B126" s="35" t="s">
        <v>253</v>
      </c>
      <c r="C126" s="60"/>
      <c r="D126" s="37" t="s">
        <v>41</v>
      </c>
      <c r="E126" s="38">
        <v>245000</v>
      </c>
      <c r="F126" s="39"/>
      <c r="G126" s="39"/>
    </row>
    <row r="127" spans="1:7" s="40" customFormat="1" ht="25.5" customHeight="1" x14ac:dyDescent="0.25">
      <c r="A127" s="34">
        <v>108</v>
      </c>
      <c r="B127" s="35" t="s">
        <v>254</v>
      </c>
      <c r="C127" s="36" t="s">
        <v>255</v>
      </c>
      <c r="D127" s="42" t="s">
        <v>117</v>
      </c>
      <c r="E127" s="38">
        <v>95000</v>
      </c>
      <c r="F127" s="39"/>
      <c r="G127" s="39"/>
    </row>
    <row r="128" spans="1:7" s="40" customFormat="1" ht="22.5" customHeight="1" x14ac:dyDescent="0.25">
      <c r="A128" s="34">
        <v>109</v>
      </c>
      <c r="B128" s="35" t="s">
        <v>256</v>
      </c>
      <c r="C128" s="36" t="s">
        <v>257</v>
      </c>
      <c r="D128" s="42" t="s">
        <v>32</v>
      </c>
      <c r="E128" s="38">
        <v>110000</v>
      </c>
      <c r="F128" s="39"/>
      <c r="G128" s="39"/>
    </row>
    <row r="129" spans="1:7" s="40" customFormat="1" ht="24.75" customHeight="1" x14ac:dyDescent="0.25">
      <c r="A129" s="34">
        <v>110</v>
      </c>
      <c r="B129" s="35" t="s">
        <v>258</v>
      </c>
      <c r="C129" s="36" t="s">
        <v>259</v>
      </c>
      <c r="D129" s="42" t="s">
        <v>57</v>
      </c>
      <c r="E129" s="38">
        <v>85000</v>
      </c>
      <c r="F129" s="39"/>
      <c r="G129" s="39"/>
    </row>
    <row r="130" spans="1:7" s="40" customFormat="1" ht="21" customHeight="1" x14ac:dyDescent="0.25">
      <c r="A130" s="34">
        <v>111</v>
      </c>
      <c r="B130" s="35" t="s">
        <v>260</v>
      </c>
      <c r="C130" s="36" t="s">
        <v>261</v>
      </c>
      <c r="D130" s="42" t="s">
        <v>32</v>
      </c>
      <c r="E130" s="38">
        <v>100000</v>
      </c>
      <c r="F130" s="39"/>
      <c r="G130" s="39"/>
    </row>
    <row r="131" spans="1:7" s="40" customFormat="1" ht="21" customHeight="1" x14ac:dyDescent="0.25">
      <c r="A131" s="34">
        <v>112</v>
      </c>
      <c r="B131" s="35" t="s">
        <v>262</v>
      </c>
      <c r="C131" s="36" t="s">
        <v>263</v>
      </c>
      <c r="D131" s="42" t="s">
        <v>204</v>
      </c>
      <c r="E131" s="38">
        <v>35000</v>
      </c>
      <c r="F131" s="39"/>
      <c r="G131" s="39"/>
    </row>
    <row r="132" spans="1:7" s="40" customFormat="1" ht="26.25" customHeight="1" x14ac:dyDescent="0.25">
      <c r="A132" s="34">
        <v>113</v>
      </c>
      <c r="B132" s="35" t="s">
        <v>264</v>
      </c>
      <c r="C132" s="36" t="s">
        <v>265</v>
      </c>
      <c r="D132" s="42" t="s">
        <v>57</v>
      </c>
      <c r="E132" s="38">
        <v>120000</v>
      </c>
      <c r="F132" s="39"/>
      <c r="G132" s="39"/>
    </row>
    <row r="133" spans="1:7" s="40" customFormat="1" ht="23.25" customHeight="1" x14ac:dyDescent="0.25">
      <c r="A133" s="34">
        <v>114</v>
      </c>
      <c r="B133" s="35" t="s">
        <v>266</v>
      </c>
      <c r="C133" s="36" t="s">
        <v>267</v>
      </c>
      <c r="D133" s="42" t="s">
        <v>268</v>
      </c>
      <c r="E133" s="38">
        <v>300000</v>
      </c>
      <c r="F133" s="39"/>
      <c r="G133" s="39"/>
    </row>
    <row r="134" spans="1:7" s="40" customFormat="1" ht="24.75" customHeight="1" x14ac:dyDescent="0.25">
      <c r="A134" s="34">
        <v>115</v>
      </c>
      <c r="B134" s="61" t="s">
        <v>269</v>
      </c>
      <c r="C134" s="62" t="s">
        <v>270</v>
      </c>
      <c r="D134" s="42" t="s">
        <v>57</v>
      </c>
      <c r="E134" s="63">
        <v>84000</v>
      </c>
      <c r="F134" s="64"/>
      <c r="G134" s="64"/>
    </row>
    <row r="135" spans="1:7" s="40" customFormat="1" ht="21.75" customHeight="1" x14ac:dyDescent="0.25">
      <c r="A135" s="34">
        <v>116</v>
      </c>
      <c r="B135" s="35" t="s">
        <v>271</v>
      </c>
      <c r="C135" s="41" t="s">
        <v>272</v>
      </c>
      <c r="D135" s="37" t="s">
        <v>46</v>
      </c>
      <c r="E135" s="38">
        <v>120000</v>
      </c>
      <c r="F135" s="39"/>
      <c r="G135" s="39"/>
    </row>
    <row r="136" spans="1:7" s="40" customFormat="1" ht="20.25" customHeight="1" x14ac:dyDescent="0.25">
      <c r="A136" s="34">
        <v>117</v>
      </c>
      <c r="B136" s="35" t="s">
        <v>273</v>
      </c>
      <c r="C136" s="36" t="s">
        <v>267</v>
      </c>
      <c r="D136" s="42" t="s">
        <v>268</v>
      </c>
      <c r="E136" s="38">
        <v>300000</v>
      </c>
      <c r="F136" s="39"/>
      <c r="G136" s="39"/>
    </row>
    <row r="137" spans="1:7" s="40" customFormat="1" ht="29.25" customHeight="1" x14ac:dyDescent="0.25">
      <c r="A137" s="34">
        <v>118</v>
      </c>
      <c r="B137" s="35" t="s">
        <v>274</v>
      </c>
      <c r="C137" s="36" t="s">
        <v>275</v>
      </c>
      <c r="D137" s="42" t="s">
        <v>57</v>
      </c>
      <c r="E137" s="38">
        <v>65000</v>
      </c>
      <c r="F137" s="39"/>
      <c r="G137" s="39"/>
    </row>
    <row r="138" spans="1:7" s="40" customFormat="1" ht="26.25" customHeight="1" x14ac:dyDescent="0.25">
      <c r="A138" s="34">
        <v>119</v>
      </c>
      <c r="B138" s="35" t="s">
        <v>276</v>
      </c>
      <c r="C138" s="41" t="s">
        <v>277</v>
      </c>
      <c r="D138" s="37" t="s">
        <v>41</v>
      </c>
      <c r="E138" s="38">
        <v>300000</v>
      </c>
      <c r="F138" s="39"/>
      <c r="G138" s="39"/>
    </row>
    <row r="139" spans="1:7" s="40" customFormat="1" ht="33" customHeight="1" x14ac:dyDescent="0.25">
      <c r="A139" s="34">
        <v>120</v>
      </c>
      <c r="B139" s="35" t="s">
        <v>278</v>
      </c>
      <c r="C139" s="36" t="s">
        <v>279</v>
      </c>
      <c r="D139" s="37" t="s">
        <v>29</v>
      </c>
      <c r="E139" s="38">
        <v>44000</v>
      </c>
      <c r="F139" s="39"/>
      <c r="G139" s="39"/>
    </row>
    <row r="140" spans="1:7" s="40" customFormat="1" ht="28.5" customHeight="1" x14ac:dyDescent="0.25">
      <c r="A140" s="34">
        <v>121</v>
      </c>
      <c r="B140" s="35" t="s">
        <v>280</v>
      </c>
      <c r="C140" s="36" t="s">
        <v>281</v>
      </c>
      <c r="D140" s="42" t="s">
        <v>57</v>
      </c>
      <c r="E140" s="38">
        <v>135000</v>
      </c>
      <c r="F140" s="39"/>
      <c r="G140" s="39"/>
    </row>
    <row r="141" spans="1:7" s="40" customFormat="1" ht="29.25" customHeight="1" x14ac:dyDescent="0.25">
      <c r="A141" s="30" t="s">
        <v>282</v>
      </c>
      <c r="B141" s="31"/>
      <c r="C141" s="31"/>
      <c r="D141" s="31"/>
      <c r="E141" s="31"/>
      <c r="F141" s="31"/>
      <c r="G141" s="32"/>
    </row>
    <row r="142" spans="1:7" s="40" customFormat="1" ht="22.5" customHeight="1" x14ac:dyDescent="0.25">
      <c r="A142" s="34">
        <v>1</v>
      </c>
      <c r="B142" s="35" t="s">
        <v>283</v>
      </c>
      <c r="C142" s="36" t="s">
        <v>284</v>
      </c>
      <c r="D142" s="42" t="s">
        <v>285</v>
      </c>
      <c r="E142" s="38">
        <v>44000</v>
      </c>
      <c r="F142" s="39"/>
      <c r="G142" s="39"/>
    </row>
    <row r="143" spans="1:7" s="40" customFormat="1" ht="21.75" customHeight="1" x14ac:dyDescent="0.25">
      <c r="A143" s="34">
        <v>2</v>
      </c>
      <c r="B143" s="35" t="s">
        <v>286</v>
      </c>
      <c r="C143" s="36" t="s">
        <v>287</v>
      </c>
      <c r="D143" s="42" t="s">
        <v>288</v>
      </c>
      <c r="E143" s="38">
        <v>110000</v>
      </c>
      <c r="F143" s="39"/>
      <c r="G143" s="39"/>
    </row>
    <row r="144" spans="1:7" s="40" customFormat="1" ht="21.75" customHeight="1" x14ac:dyDescent="0.25">
      <c r="A144" s="34">
        <v>3</v>
      </c>
      <c r="B144" s="35" t="s">
        <v>289</v>
      </c>
      <c r="C144" s="36" t="s">
        <v>290</v>
      </c>
      <c r="D144" s="37" t="s">
        <v>26</v>
      </c>
      <c r="E144" s="38">
        <v>160000</v>
      </c>
      <c r="F144" s="39"/>
      <c r="G144" s="39"/>
    </row>
    <row r="145" spans="1:7" s="40" customFormat="1" ht="21.75" customHeight="1" x14ac:dyDescent="0.25">
      <c r="A145" s="34">
        <v>4</v>
      </c>
      <c r="B145" s="35" t="s">
        <v>291</v>
      </c>
      <c r="C145" s="36" t="s">
        <v>292</v>
      </c>
      <c r="D145" s="37" t="s">
        <v>293</v>
      </c>
      <c r="E145" s="38">
        <v>74000</v>
      </c>
      <c r="F145" s="39"/>
      <c r="G145" s="39"/>
    </row>
    <row r="146" spans="1:7" s="40" customFormat="1" ht="26.25" customHeight="1" x14ac:dyDescent="0.25">
      <c r="A146" s="34">
        <v>5</v>
      </c>
      <c r="B146" s="35" t="s">
        <v>294</v>
      </c>
      <c r="C146" s="36" t="s">
        <v>295</v>
      </c>
      <c r="D146" s="42" t="s">
        <v>296</v>
      </c>
      <c r="E146" s="38">
        <v>175000</v>
      </c>
      <c r="F146" s="39"/>
      <c r="G146" s="39"/>
    </row>
    <row r="147" spans="1:7" s="40" customFormat="1" ht="20.25" customHeight="1" x14ac:dyDescent="0.25">
      <c r="A147" s="34">
        <v>6</v>
      </c>
      <c r="B147" s="35" t="s">
        <v>297</v>
      </c>
      <c r="C147" s="36" t="s">
        <v>298</v>
      </c>
      <c r="D147" s="37" t="s">
        <v>26</v>
      </c>
      <c r="E147" s="38">
        <v>109000</v>
      </c>
      <c r="F147" s="39"/>
      <c r="G147" s="39"/>
    </row>
    <row r="148" spans="1:7" s="40" customFormat="1" ht="28.5" customHeight="1" x14ac:dyDescent="0.25">
      <c r="A148" s="34">
        <v>7</v>
      </c>
      <c r="B148" s="35" t="s">
        <v>299</v>
      </c>
      <c r="C148" s="36" t="s">
        <v>300</v>
      </c>
      <c r="D148" s="37" t="s">
        <v>301</v>
      </c>
      <c r="E148" s="38">
        <f>107000+88000</f>
        <v>195000</v>
      </c>
      <c r="F148" s="39"/>
      <c r="G148" s="39"/>
    </row>
    <row r="149" spans="1:7" s="40" customFormat="1" ht="23.25" customHeight="1" x14ac:dyDescent="0.25">
      <c r="A149" s="34">
        <v>8</v>
      </c>
      <c r="B149" s="35" t="s">
        <v>302</v>
      </c>
      <c r="C149" s="36" t="s">
        <v>303</v>
      </c>
      <c r="D149" s="42" t="s">
        <v>115</v>
      </c>
      <c r="E149" s="38">
        <v>200000</v>
      </c>
      <c r="F149" s="39"/>
      <c r="G149" s="39"/>
    </row>
    <row r="150" spans="1:7" s="40" customFormat="1" ht="23.25" customHeight="1" x14ac:dyDescent="0.25">
      <c r="A150" s="34">
        <v>9</v>
      </c>
      <c r="B150" s="35" t="s">
        <v>304</v>
      </c>
      <c r="C150" s="36" t="s">
        <v>305</v>
      </c>
      <c r="D150" s="37" t="s">
        <v>293</v>
      </c>
      <c r="E150" s="38">
        <v>95000</v>
      </c>
      <c r="F150" s="39"/>
      <c r="G150" s="39"/>
    </row>
    <row r="151" spans="1:7" s="40" customFormat="1" ht="23.25" customHeight="1" x14ac:dyDescent="0.25">
      <c r="A151" s="34">
        <v>10</v>
      </c>
      <c r="B151" s="35" t="s">
        <v>306</v>
      </c>
      <c r="C151" s="36" t="s">
        <v>307</v>
      </c>
      <c r="D151" s="37" t="s">
        <v>308</v>
      </c>
      <c r="E151" s="38">
        <f>108000+112000</f>
        <v>220000</v>
      </c>
      <c r="F151" s="39"/>
      <c r="G151" s="39"/>
    </row>
    <row r="152" spans="1:7" s="40" customFormat="1" ht="23.25" customHeight="1" x14ac:dyDescent="0.25">
      <c r="A152" s="34">
        <v>11</v>
      </c>
      <c r="B152" s="35" t="s">
        <v>309</v>
      </c>
      <c r="C152" s="36" t="s">
        <v>310</v>
      </c>
      <c r="D152" s="37" t="s">
        <v>311</v>
      </c>
      <c r="E152" s="38">
        <v>130000</v>
      </c>
      <c r="F152" s="39"/>
      <c r="G152" s="39"/>
    </row>
    <row r="153" spans="1:7" s="40" customFormat="1" ht="23.25" customHeight="1" x14ac:dyDescent="0.25">
      <c r="A153" s="34">
        <v>12</v>
      </c>
      <c r="B153" s="35" t="s">
        <v>312</v>
      </c>
      <c r="C153" s="36" t="s">
        <v>313</v>
      </c>
      <c r="D153" s="42" t="s">
        <v>314</v>
      </c>
      <c r="E153" s="38">
        <v>95000</v>
      </c>
      <c r="F153" s="39"/>
      <c r="G153" s="39"/>
    </row>
    <row r="154" spans="1:7" s="40" customFormat="1" ht="23.25" customHeight="1" x14ac:dyDescent="0.25">
      <c r="A154" s="34">
        <v>13</v>
      </c>
      <c r="B154" s="35" t="s">
        <v>315</v>
      </c>
      <c r="C154" s="36" t="s">
        <v>316</v>
      </c>
      <c r="D154" s="42" t="s">
        <v>314</v>
      </c>
      <c r="E154" s="38">
        <v>89000</v>
      </c>
      <c r="F154" s="39"/>
      <c r="G154" s="39"/>
    </row>
    <row r="155" spans="1:7" s="40" customFormat="1" ht="33.75" customHeight="1" x14ac:dyDescent="0.25">
      <c r="A155" s="34">
        <v>14</v>
      </c>
      <c r="B155" s="35" t="s">
        <v>317</v>
      </c>
      <c r="C155" s="36" t="s">
        <v>318</v>
      </c>
      <c r="D155" s="42" t="s">
        <v>319</v>
      </c>
      <c r="E155" s="38">
        <v>99000</v>
      </c>
      <c r="F155" s="39"/>
      <c r="G155" s="39"/>
    </row>
    <row r="156" spans="1:7" s="40" customFormat="1" ht="23.25" customHeight="1" x14ac:dyDescent="0.25">
      <c r="A156" s="34">
        <v>15</v>
      </c>
      <c r="B156" s="35" t="s">
        <v>320</v>
      </c>
      <c r="C156" s="36" t="s">
        <v>321</v>
      </c>
      <c r="D156" s="42" t="s">
        <v>288</v>
      </c>
      <c r="E156" s="38">
        <v>165000</v>
      </c>
      <c r="F156" s="39"/>
      <c r="G156" s="39"/>
    </row>
    <row r="157" spans="1:7" s="40" customFormat="1" ht="23.25" customHeight="1" x14ac:dyDescent="0.25">
      <c r="A157" s="34">
        <v>16</v>
      </c>
      <c r="B157" s="35" t="s">
        <v>322</v>
      </c>
      <c r="C157" s="36" t="s">
        <v>323</v>
      </c>
      <c r="D157" s="37" t="s">
        <v>26</v>
      </c>
      <c r="E157" s="38">
        <v>32000</v>
      </c>
      <c r="F157" s="39"/>
      <c r="G157" s="39"/>
    </row>
    <row r="158" spans="1:7" s="40" customFormat="1" ht="23.25" customHeight="1" x14ac:dyDescent="0.25">
      <c r="A158" s="34">
        <v>17</v>
      </c>
      <c r="B158" s="35" t="s">
        <v>324</v>
      </c>
      <c r="C158" s="36" t="s">
        <v>325</v>
      </c>
      <c r="D158" s="37" t="s">
        <v>26</v>
      </c>
      <c r="E158" s="38">
        <v>54000</v>
      </c>
      <c r="F158" s="39"/>
      <c r="G158" s="39"/>
    </row>
    <row r="159" spans="1:7" s="40" customFormat="1" ht="23.25" customHeight="1" x14ac:dyDescent="0.25">
      <c r="A159" s="34">
        <v>18</v>
      </c>
      <c r="B159" s="35" t="s">
        <v>326</v>
      </c>
      <c r="C159" s="36" t="s">
        <v>327</v>
      </c>
      <c r="D159" s="37" t="s">
        <v>293</v>
      </c>
      <c r="E159" s="38">
        <v>85000</v>
      </c>
      <c r="F159" s="39"/>
      <c r="G159" s="39"/>
    </row>
    <row r="160" spans="1:7" s="40" customFormat="1" ht="33.75" customHeight="1" x14ac:dyDescent="0.25">
      <c r="A160" s="34">
        <v>1</v>
      </c>
      <c r="B160" s="35" t="s">
        <v>328</v>
      </c>
      <c r="C160" s="36" t="s">
        <v>329</v>
      </c>
      <c r="D160" s="42" t="s">
        <v>330</v>
      </c>
      <c r="E160" s="38">
        <v>60000</v>
      </c>
      <c r="F160" s="39"/>
      <c r="G160" s="39"/>
    </row>
    <row r="161" spans="1:7" s="40" customFormat="1" ht="33.75" customHeight="1" x14ac:dyDescent="0.25">
      <c r="A161" s="34">
        <v>2</v>
      </c>
      <c r="B161" s="35" t="s">
        <v>331</v>
      </c>
      <c r="C161" s="36" t="s">
        <v>329</v>
      </c>
      <c r="D161" s="42" t="s">
        <v>330</v>
      </c>
      <c r="E161" s="38">
        <v>77000</v>
      </c>
      <c r="F161" s="39"/>
      <c r="G161" s="39"/>
    </row>
    <row r="162" spans="1:7" s="40" customFormat="1" ht="23.25" customHeight="1" x14ac:dyDescent="0.25">
      <c r="A162" s="34">
        <v>19</v>
      </c>
      <c r="B162" s="35" t="s">
        <v>332</v>
      </c>
      <c r="C162" s="36" t="s">
        <v>333</v>
      </c>
      <c r="D162" s="37" t="s">
        <v>293</v>
      </c>
      <c r="E162" s="38">
        <f>125000+158000</f>
        <v>283000</v>
      </c>
      <c r="F162" s="39"/>
      <c r="G162" s="39"/>
    </row>
    <row r="163" spans="1:7" s="40" customFormat="1" ht="23.25" customHeight="1" x14ac:dyDescent="0.25">
      <c r="A163" s="34">
        <v>20</v>
      </c>
      <c r="B163" s="35" t="s">
        <v>334</v>
      </c>
      <c r="C163" s="36" t="s">
        <v>335</v>
      </c>
      <c r="D163" s="37" t="s">
        <v>293</v>
      </c>
      <c r="E163" s="38">
        <v>63000</v>
      </c>
      <c r="F163" s="39"/>
      <c r="G163" s="39"/>
    </row>
    <row r="164" spans="1:7" s="40" customFormat="1" ht="23.25" customHeight="1" x14ac:dyDescent="0.25">
      <c r="A164" s="34">
        <v>8</v>
      </c>
      <c r="B164" s="35" t="s">
        <v>336</v>
      </c>
      <c r="C164" s="36" t="s">
        <v>337</v>
      </c>
      <c r="D164" s="42" t="s">
        <v>338</v>
      </c>
      <c r="E164" s="38">
        <v>275000</v>
      </c>
      <c r="F164" s="39"/>
      <c r="G164" s="39"/>
    </row>
    <row r="165" spans="1:7" s="40" customFormat="1" ht="23.25" customHeight="1" x14ac:dyDescent="0.25">
      <c r="A165" s="34">
        <v>21</v>
      </c>
      <c r="B165" s="35" t="s">
        <v>339</v>
      </c>
      <c r="C165" s="36" t="s">
        <v>340</v>
      </c>
      <c r="D165" s="42" t="s">
        <v>319</v>
      </c>
      <c r="E165" s="38">
        <v>190000</v>
      </c>
      <c r="F165" s="39"/>
      <c r="G165" s="39"/>
    </row>
    <row r="166" spans="1:7" s="40" customFormat="1" ht="34.5" customHeight="1" x14ac:dyDescent="0.25">
      <c r="A166" s="34">
        <v>22</v>
      </c>
      <c r="B166" s="35" t="s">
        <v>341</v>
      </c>
      <c r="C166" s="36" t="s">
        <v>342</v>
      </c>
      <c r="D166" s="42" t="s">
        <v>128</v>
      </c>
      <c r="E166" s="38">
        <v>128000</v>
      </c>
      <c r="F166" s="39"/>
      <c r="G166" s="39"/>
    </row>
    <row r="167" spans="1:7" s="40" customFormat="1" ht="34.5" customHeight="1" x14ac:dyDescent="0.25">
      <c r="A167" s="34">
        <v>23</v>
      </c>
      <c r="B167" s="35" t="s">
        <v>343</v>
      </c>
      <c r="C167" s="36" t="s">
        <v>344</v>
      </c>
      <c r="D167" s="42" t="s">
        <v>128</v>
      </c>
      <c r="E167" s="38">
        <v>134000</v>
      </c>
      <c r="F167" s="39"/>
      <c r="G167" s="39"/>
    </row>
    <row r="168" spans="1:7" s="40" customFormat="1" ht="23.25" customHeight="1" x14ac:dyDescent="0.25">
      <c r="A168" s="34">
        <v>24</v>
      </c>
      <c r="B168" s="35" t="s">
        <v>345</v>
      </c>
      <c r="C168" s="36" t="s">
        <v>346</v>
      </c>
      <c r="D168" s="42" t="s">
        <v>319</v>
      </c>
      <c r="E168" s="38">
        <v>175000</v>
      </c>
      <c r="F168" s="39"/>
      <c r="G168" s="39"/>
    </row>
    <row r="169" spans="1:7" s="40" customFormat="1" ht="23.25" customHeight="1" x14ac:dyDescent="0.25">
      <c r="A169" s="34">
        <v>25</v>
      </c>
      <c r="B169" s="35" t="s">
        <v>347</v>
      </c>
      <c r="C169" s="36" t="s">
        <v>348</v>
      </c>
      <c r="D169" s="42" t="s">
        <v>128</v>
      </c>
      <c r="E169" s="38">
        <v>99000</v>
      </c>
      <c r="F169" s="39"/>
      <c r="G169" s="39"/>
    </row>
    <row r="170" spans="1:7" s="40" customFormat="1" ht="22.5" customHeight="1" x14ac:dyDescent="0.25">
      <c r="A170" s="34">
        <v>26</v>
      </c>
      <c r="B170" s="35" t="s">
        <v>349</v>
      </c>
      <c r="C170" s="43" t="s">
        <v>350</v>
      </c>
      <c r="D170" s="42" t="s">
        <v>288</v>
      </c>
      <c r="E170" s="38">
        <v>23000</v>
      </c>
      <c r="F170" s="39"/>
      <c r="G170" s="39"/>
    </row>
    <row r="171" spans="1:7" s="40" customFormat="1" ht="31.5" customHeight="1" x14ac:dyDescent="0.25">
      <c r="A171" s="34">
        <v>27</v>
      </c>
      <c r="B171" s="35" t="s">
        <v>351</v>
      </c>
      <c r="C171" s="44" t="s">
        <v>352</v>
      </c>
      <c r="D171" s="37" t="s">
        <v>353</v>
      </c>
      <c r="E171" s="38">
        <f>51000+76000</f>
        <v>127000</v>
      </c>
      <c r="F171" s="39"/>
      <c r="G171" s="39"/>
    </row>
    <row r="172" spans="1:7" s="40" customFormat="1" ht="22.5" customHeight="1" x14ac:dyDescent="0.25">
      <c r="A172" s="34">
        <v>28</v>
      </c>
      <c r="B172" s="35" t="s">
        <v>354</v>
      </c>
      <c r="C172" s="36" t="s">
        <v>355</v>
      </c>
      <c r="D172" s="42" t="s">
        <v>356</v>
      </c>
      <c r="E172" s="38">
        <v>35000</v>
      </c>
      <c r="F172" s="39"/>
      <c r="G172" s="39"/>
    </row>
    <row r="173" spans="1:7" s="40" customFormat="1" ht="34.5" customHeight="1" x14ac:dyDescent="0.25">
      <c r="A173" s="34">
        <v>29</v>
      </c>
      <c r="B173" s="35" t="s">
        <v>357</v>
      </c>
      <c r="C173" s="36" t="s">
        <v>358</v>
      </c>
      <c r="D173" s="42" t="s">
        <v>319</v>
      </c>
      <c r="E173" s="38">
        <v>85000</v>
      </c>
      <c r="F173" s="39"/>
      <c r="G173" s="39"/>
    </row>
    <row r="174" spans="1:7" s="40" customFormat="1" ht="21.75" customHeight="1" x14ac:dyDescent="0.25">
      <c r="A174" s="34">
        <v>30</v>
      </c>
      <c r="B174" s="35" t="s">
        <v>359</v>
      </c>
      <c r="C174" s="36" t="s">
        <v>360</v>
      </c>
      <c r="D174" s="42" t="s">
        <v>128</v>
      </c>
      <c r="E174" s="38">
        <v>72000</v>
      </c>
      <c r="F174" s="39"/>
      <c r="G174" s="39"/>
    </row>
    <row r="175" spans="1:7" s="40" customFormat="1" ht="24.75" customHeight="1" x14ac:dyDescent="0.25">
      <c r="A175" s="34">
        <v>31</v>
      </c>
      <c r="B175" s="35" t="s">
        <v>361</v>
      </c>
      <c r="C175" s="36" t="s">
        <v>362</v>
      </c>
      <c r="D175" s="42" t="s">
        <v>319</v>
      </c>
      <c r="E175" s="38">
        <v>85000</v>
      </c>
      <c r="F175" s="39"/>
      <c r="G175" s="39"/>
    </row>
    <row r="176" spans="1:7" s="40" customFormat="1" ht="45.75" customHeight="1" x14ac:dyDescent="0.25">
      <c r="A176" s="34">
        <v>32</v>
      </c>
      <c r="B176" s="35" t="s">
        <v>363</v>
      </c>
      <c r="C176" s="36" t="s">
        <v>364</v>
      </c>
      <c r="D176" s="37" t="s">
        <v>293</v>
      </c>
      <c r="E176" s="38">
        <v>99000</v>
      </c>
      <c r="F176" s="39"/>
      <c r="G176" s="39"/>
    </row>
    <row r="177" spans="1:7" s="40" customFormat="1" ht="21.75" customHeight="1" x14ac:dyDescent="0.25">
      <c r="A177" s="34">
        <v>34</v>
      </c>
      <c r="B177" s="35" t="s">
        <v>365</v>
      </c>
      <c r="C177" s="36" t="s">
        <v>366</v>
      </c>
      <c r="D177" s="37" t="s">
        <v>311</v>
      </c>
      <c r="E177" s="38">
        <v>81000</v>
      </c>
      <c r="F177" s="39"/>
      <c r="G177" s="39"/>
    </row>
    <row r="178" spans="1:7" s="40" customFormat="1" ht="27" customHeight="1" x14ac:dyDescent="0.25">
      <c r="A178" s="34">
        <v>35</v>
      </c>
      <c r="B178" s="35" t="s">
        <v>367</v>
      </c>
      <c r="C178" s="36" t="s">
        <v>368</v>
      </c>
      <c r="D178" s="42" t="s">
        <v>288</v>
      </c>
      <c r="E178" s="38">
        <v>70000</v>
      </c>
      <c r="F178" s="39"/>
      <c r="G178" s="39"/>
    </row>
    <row r="179" spans="1:7" s="40" customFormat="1" ht="33.75" customHeight="1" x14ac:dyDescent="0.25">
      <c r="A179" s="34">
        <v>36</v>
      </c>
      <c r="B179" s="35" t="s">
        <v>369</v>
      </c>
      <c r="C179" s="36" t="s">
        <v>370</v>
      </c>
      <c r="D179" s="42" t="s">
        <v>319</v>
      </c>
      <c r="E179" s="38">
        <v>58000</v>
      </c>
      <c r="F179" s="39"/>
      <c r="G179" s="39"/>
    </row>
    <row r="180" spans="1:7" s="40" customFormat="1" ht="23.25" customHeight="1" x14ac:dyDescent="0.25">
      <c r="A180" s="34">
        <v>37</v>
      </c>
      <c r="B180" s="35" t="s">
        <v>371</v>
      </c>
      <c r="C180" s="36" t="s">
        <v>372</v>
      </c>
      <c r="D180" s="37" t="s">
        <v>26</v>
      </c>
      <c r="E180" s="38">
        <v>62000</v>
      </c>
      <c r="F180" s="39"/>
      <c r="G180" s="39"/>
    </row>
    <row r="181" spans="1:7" s="40" customFormat="1" ht="21.75" customHeight="1" x14ac:dyDescent="0.25">
      <c r="A181" s="34">
        <v>39</v>
      </c>
      <c r="B181" s="35" t="s">
        <v>373</v>
      </c>
      <c r="C181" s="36" t="s">
        <v>374</v>
      </c>
      <c r="D181" s="42" t="s">
        <v>288</v>
      </c>
      <c r="E181" s="38">
        <v>70000</v>
      </c>
      <c r="F181" s="39"/>
      <c r="G181" s="39"/>
    </row>
    <row r="182" spans="1:7" s="40" customFormat="1" ht="21" customHeight="1" x14ac:dyDescent="0.25">
      <c r="A182" s="34">
        <v>10</v>
      </c>
      <c r="B182" s="35" t="s">
        <v>375</v>
      </c>
      <c r="C182" s="36" t="s">
        <v>376</v>
      </c>
      <c r="D182" s="42" t="s">
        <v>377</v>
      </c>
      <c r="E182" s="38">
        <v>140000</v>
      </c>
      <c r="F182" s="39"/>
      <c r="G182" s="39"/>
    </row>
    <row r="183" spans="1:7" s="40" customFormat="1" ht="31.5" customHeight="1" x14ac:dyDescent="0.25">
      <c r="A183" s="34">
        <v>40</v>
      </c>
      <c r="B183" s="35" t="s">
        <v>378</v>
      </c>
      <c r="C183" s="36" t="s">
        <v>379</v>
      </c>
      <c r="D183" s="37" t="s">
        <v>380</v>
      </c>
      <c r="E183" s="38">
        <f>35000+38500</f>
        <v>73500</v>
      </c>
      <c r="F183" s="39"/>
      <c r="G183" s="39"/>
    </row>
    <row r="184" spans="1:7" s="40" customFormat="1" ht="32.25" customHeight="1" x14ac:dyDescent="0.25">
      <c r="A184" s="34">
        <v>41</v>
      </c>
      <c r="B184" s="35" t="s">
        <v>381</v>
      </c>
      <c r="C184" s="36" t="s">
        <v>382</v>
      </c>
      <c r="D184" s="37" t="s">
        <v>311</v>
      </c>
      <c r="E184" s="38">
        <v>66000</v>
      </c>
      <c r="F184" s="39"/>
      <c r="G184" s="39"/>
    </row>
    <row r="185" spans="1:7" s="40" customFormat="1" ht="24.75" customHeight="1" x14ac:dyDescent="0.25">
      <c r="A185" s="34">
        <v>38</v>
      </c>
      <c r="B185" s="35" t="s">
        <v>383</v>
      </c>
      <c r="C185" s="36" t="s">
        <v>384</v>
      </c>
      <c r="D185" s="37" t="s">
        <v>311</v>
      </c>
      <c r="E185" s="38">
        <v>47000</v>
      </c>
      <c r="F185" s="39"/>
      <c r="G185" s="39"/>
    </row>
    <row r="186" spans="1:7" s="40" customFormat="1" ht="32.25" customHeight="1" x14ac:dyDescent="0.25">
      <c r="A186" s="34">
        <v>42</v>
      </c>
      <c r="B186" s="35" t="s">
        <v>385</v>
      </c>
      <c r="C186" s="36" t="s">
        <v>386</v>
      </c>
      <c r="D186" s="42" t="s">
        <v>288</v>
      </c>
      <c r="E186" s="38">
        <v>45000</v>
      </c>
      <c r="F186" s="39"/>
      <c r="G186" s="39"/>
    </row>
    <row r="187" spans="1:7" s="40" customFormat="1" ht="35.25" customHeight="1" x14ac:dyDescent="0.25">
      <c r="A187" s="34">
        <v>43</v>
      </c>
      <c r="B187" s="35" t="s">
        <v>387</v>
      </c>
      <c r="C187" s="36" t="s">
        <v>388</v>
      </c>
      <c r="D187" s="42" t="s">
        <v>389</v>
      </c>
      <c r="E187" s="38">
        <v>60500</v>
      </c>
      <c r="F187" s="39"/>
      <c r="G187" s="39"/>
    </row>
    <row r="188" spans="1:7" s="40" customFormat="1" ht="63" customHeight="1" x14ac:dyDescent="0.25">
      <c r="A188" s="34">
        <v>44</v>
      </c>
      <c r="B188" s="35" t="s">
        <v>390</v>
      </c>
      <c r="C188" s="36" t="s">
        <v>391</v>
      </c>
      <c r="D188" s="42" t="s">
        <v>392</v>
      </c>
      <c r="E188" s="38">
        <v>90000</v>
      </c>
      <c r="F188" s="39"/>
      <c r="G188" s="39"/>
    </row>
    <row r="189" spans="1:7" s="40" customFormat="1" ht="30" customHeight="1" x14ac:dyDescent="0.25">
      <c r="A189" s="34">
        <v>45</v>
      </c>
      <c r="B189" s="35" t="s">
        <v>393</v>
      </c>
      <c r="C189" s="36" t="s">
        <v>394</v>
      </c>
      <c r="D189" s="42" t="s">
        <v>319</v>
      </c>
      <c r="E189" s="38">
        <v>38000</v>
      </c>
      <c r="F189" s="39"/>
      <c r="G189" s="39"/>
    </row>
    <row r="190" spans="1:7" s="40" customFormat="1" ht="34.5" customHeight="1" x14ac:dyDescent="0.25">
      <c r="A190" s="34">
        <v>46</v>
      </c>
      <c r="B190" s="35" t="s">
        <v>395</v>
      </c>
      <c r="C190" s="36" t="s">
        <v>396</v>
      </c>
      <c r="D190" s="42" t="s">
        <v>397</v>
      </c>
      <c r="E190" s="38">
        <v>45000</v>
      </c>
      <c r="F190" s="39"/>
      <c r="G190" s="39"/>
    </row>
    <row r="191" spans="1:7" s="40" customFormat="1" ht="24" customHeight="1" x14ac:dyDescent="0.25">
      <c r="A191" s="34">
        <v>47</v>
      </c>
      <c r="B191" s="35" t="s">
        <v>398</v>
      </c>
      <c r="C191" s="36" t="s">
        <v>399</v>
      </c>
      <c r="D191" s="37" t="s">
        <v>26</v>
      </c>
      <c r="E191" s="38">
        <v>96000</v>
      </c>
      <c r="F191" s="39"/>
      <c r="G191" s="39"/>
    </row>
    <row r="192" spans="1:7" s="40" customFormat="1" ht="32.25" customHeight="1" x14ac:dyDescent="0.25">
      <c r="A192" s="34">
        <v>33</v>
      </c>
      <c r="B192" s="35" t="s">
        <v>400</v>
      </c>
      <c r="C192" s="36" t="s">
        <v>401</v>
      </c>
      <c r="D192" s="37" t="s">
        <v>293</v>
      </c>
      <c r="E192" s="38">
        <v>220000</v>
      </c>
      <c r="F192" s="39"/>
      <c r="G192" s="39"/>
    </row>
    <row r="193" spans="1:7" s="40" customFormat="1" ht="27.75" customHeight="1" x14ac:dyDescent="0.25">
      <c r="A193" s="34">
        <v>49</v>
      </c>
      <c r="B193" s="35" t="s">
        <v>402</v>
      </c>
      <c r="C193" s="36" t="s">
        <v>403</v>
      </c>
      <c r="D193" s="37" t="s">
        <v>293</v>
      </c>
      <c r="E193" s="38">
        <f>55000+94000</f>
        <v>149000</v>
      </c>
      <c r="F193" s="39"/>
      <c r="G193" s="39"/>
    </row>
    <row r="194" spans="1:7" s="40" customFormat="1" ht="30.75" customHeight="1" x14ac:dyDescent="0.25">
      <c r="A194" s="34">
        <v>48</v>
      </c>
      <c r="B194" s="35" t="s">
        <v>404</v>
      </c>
      <c r="C194" s="36" t="s">
        <v>405</v>
      </c>
      <c r="D194" s="42" t="s">
        <v>285</v>
      </c>
      <c r="E194" s="38">
        <f>53000+65000</f>
        <v>118000</v>
      </c>
      <c r="F194" s="39"/>
      <c r="G194" s="39"/>
    </row>
    <row r="195" spans="1:7" s="40" customFormat="1" ht="21" customHeight="1" x14ac:dyDescent="0.25">
      <c r="A195" s="34">
        <v>50</v>
      </c>
      <c r="B195" s="35" t="s">
        <v>406</v>
      </c>
      <c r="C195" s="36" t="s">
        <v>407</v>
      </c>
      <c r="D195" s="42" t="s">
        <v>128</v>
      </c>
      <c r="E195" s="38">
        <v>140000</v>
      </c>
      <c r="F195" s="39"/>
      <c r="G195" s="39"/>
    </row>
    <row r="196" spans="1:7" s="40" customFormat="1" ht="23.25" customHeight="1" x14ac:dyDescent="0.25">
      <c r="A196" s="34">
        <v>51</v>
      </c>
      <c r="B196" s="35" t="s">
        <v>408</v>
      </c>
      <c r="C196" s="36" t="s">
        <v>409</v>
      </c>
      <c r="D196" s="42" t="s">
        <v>128</v>
      </c>
      <c r="E196" s="38">
        <v>64000</v>
      </c>
      <c r="F196" s="39"/>
      <c r="G196" s="39"/>
    </row>
    <row r="197" spans="1:7" s="40" customFormat="1" ht="24.75" customHeight="1" x14ac:dyDescent="0.25">
      <c r="A197" s="34">
        <v>52</v>
      </c>
      <c r="B197" s="35" t="s">
        <v>410</v>
      </c>
      <c r="C197" s="36" t="s">
        <v>411</v>
      </c>
      <c r="D197" s="37" t="s">
        <v>293</v>
      </c>
      <c r="E197" s="38">
        <v>168000</v>
      </c>
      <c r="F197" s="39"/>
      <c r="G197" s="39"/>
    </row>
    <row r="198" spans="1:7" s="40" customFormat="1" ht="26.25" customHeight="1" x14ac:dyDescent="0.25">
      <c r="A198" s="34">
        <v>53</v>
      </c>
      <c r="B198" s="35" t="s">
        <v>412</v>
      </c>
      <c r="C198" s="36" t="s">
        <v>413</v>
      </c>
      <c r="D198" s="42" t="s">
        <v>285</v>
      </c>
      <c r="E198" s="38">
        <f>87000+66000</f>
        <v>153000</v>
      </c>
      <c r="F198" s="39"/>
      <c r="G198" s="39"/>
    </row>
    <row r="199" spans="1:7" s="40" customFormat="1" ht="23.25" customHeight="1" x14ac:dyDescent="0.25">
      <c r="A199" s="34">
        <v>54</v>
      </c>
      <c r="B199" s="35" t="s">
        <v>414</v>
      </c>
      <c r="C199" s="36" t="s">
        <v>415</v>
      </c>
      <c r="D199" s="42" t="s">
        <v>416</v>
      </c>
      <c r="E199" s="38">
        <v>90000</v>
      </c>
      <c r="F199" s="39"/>
      <c r="G199" s="39"/>
    </row>
    <row r="200" spans="1:7" s="40" customFormat="1" ht="20.25" customHeight="1" x14ac:dyDescent="0.25">
      <c r="A200" s="34">
        <v>55</v>
      </c>
      <c r="B200" s="35" t="s">
        <v>417</v>
      </c>
      <c r="C200" s="36" t="s">
        <v>415</v>
      </c>
      <c r="D200" s="42" t="s">
        <v>416</v>
      </c>
      <c r="E200" s="38">
        <v>120000</v>
      </c>
      <c r="F200" s="39"/>
      <c r="G200" s="39"/>
    </row>
    <row r="201" spans="1:7" s="40" customFormat="1" ht="29.25" customHeight="1" x14ac:dyDescent="0.25">
      <c r="A201" s="34">
        <v>56</v>
      </c>
      <c r="B201" s="35" t="s">
        <v>418</v>
      </c>
      <c r="C201" s="36" t="s">
        <v>413</v>
      </c>
      <c r="D201" s="42" t="s">
        <v>285</v>
      </c>
      <c r="E201" s="38">
        <f>43000+57000</f>
        <v>100000</v>
      </c>
      <c r="F201" s="39"/>
      <c r="G201" s="39"/>
    </row>
    <row r="202" spans="1:7" s="40" customFormat="1" ht="27" customHeight="1" x14ac:dyDescent="0.25">
      <c r="A202" s="34">
        <v>11</v>
      </c>
      <c r="B202" s="35" t="s">
        <v>419</v>
      </c>
      <c r="C202" s="36" t="s">
        <v>420</v>
      </c>
      <c r="D202" s="42" t="s">
        <v>421</v>
      </c>
      <c r="E202" s="38">
        <v>105000</v>
      </c>
      <c r="F202" s="39"/>
      <c r="G202" s="39"/>
    </row>
    <row r="203" spans="1:7" s="40" customFormat="1" ht="30.75" customHeight="1" x14ac:dyDescent="0.25">
      <c r="A203" s="34">
        <v>57</v>
      </c>
      <c r="B203" s="35" t="s">
        <v>422</v>
      </c>
      <c r="C203" s="36" t="s">
        <v>423</v>
      </c>
      <c r="D203" s="42" t="s">
        <v>128</v>
      </c>
      <c r="E203" s="38">
        <v>59000</v>
      </c>
      <c r="F203" s="39"/>
      <c r="G203" s="39"/>
    </row>
    <row r="204" spans="1:7" s="40" customFormat="1" ht="24.75" customHeight="1" x14ac:dyDescent="0.25">
      <c r="A204" s="34">
        <v>58</v>
      </c>
      <c r="B204" s="35" t="s">
        <v>424</v>
      </c>
      <c r="C204" s="36" t="s">
        <v>425</v>
      </c>
      <c r="D204" s="37" t="s">
        <v>301</v>
      </c>
      <c r="E204" s="38">
        <v>75000</v>
      </c>
      <c r="F204" s="39"/>
      <c r="G204" s="39"/>
    </row>
    <row r="205" spans="1:7" s="40" customFormat="1" ht="21.75" customHeight="1" x14ac:dyDescent="0.25">
      <c r="A205" s="34">
        <v>12</v>
      </c>
      <c r="B205" s="35" t="s">
        <v>426</v>
      </c>
      <c r="C205" s="36" t="s">
        <v>427</v>
      </c>
      <c r="D205" s="42" t="s">
        <v>421</v>
      </c>
      <c r="E205" s="38">
        <v>50000</v>
      </c>
      <c r="F205" s="39"/>
      <c r="G205" s="39"/>
    </row>
    <row r="206" spans="1:7" s="40" customFormat="1" ht="25.5" customHeight="1" x14ac:dyDescent="0.25">
      <c r="A206" s="34">
        <v>13</v>
      </c>
      <c r="B206" s="35" t="s">
        <v>428</v>
      </c>
      <c r="C206" s="36" t="s">
        <v>429</v>
      </c>
      <c r="D206" s="42" t="s">
        <v>377</v>
      </c>
      <c r="E206" s="38">
        <v>192000</v>
      </c>
      <c r="F206" s="39"/>
      <c r="G206" s="39"/>
    </row>
    <row r="207" spans="1:7" s="40" customFormat="1" ht="27.75" customHeight="1" x14ac:dyDescent="0.25">
      <c r="A207" s="34">
        <v>59</v>
      </c>
      <c r="B207" s="35" t="s">
        <v>430</v>
      </c>
      <c r="C207" s="36" t="s">
        <v>431</v>
      </c>
      <c r="D207" s="42" t="s">
        <v>285</v>
      </c>
      <c r="E207" s="38">
        <v>37000</v>
      </c>
      <c r="F207" s="39"/>
      <c r="G207" s="39"/>
    </row>
    <row r="208" spans="1:7" s="40" customFormat="1" ht="30" customHeight="1" x14ac:dyDescent="0.25">
      <c r="A208" s="34">
        <v>60</v>
      </c>
      <c r="B208" s="35" t="s">
        <v>432</v>
      </c>
      <c r="C208" s="36" t="s">
        <v>433</v>
      </c>
      <c r="D208" s="37" t="s">
        <v>26</v>
      </c>
      <c r="E208" s="38">
        <v>66000</v>
      </c>
      <c r="F208" s="39"/>
      <c r="G208" s="39"/>
    </row>
    <row r="209" spans="1:7" s="40" customFormat="1" ht="25.5" customHeight="1" x14ac:dyDescent="0.25">
      <c r="A209" s="34">
        <v>14</v>
      </c>
      <c r="B209" s="35" t="s">
        <v>434</v>
      </c>
      <c r="C209" s="45" t="s">
        <v>435</v>
      </c>
      <c r="D209" s="42" t="s">
        <v>436</v>
      </c>
      <c r="E209" s="38">
        <v>140000</v>
      </c>
      <c r="F209" s="39"/>
      <c r="G209" s="39"/>
    </row>
    <row r="210" spans="1:7" s="40" customFormat="1" ht="21.75" customHeight="1" x14ac:dyDescent="0.25">
      <c r="A210" s="34">
        <v>15</v>
      </c>
      <c r="B210" s="35" t="s">
        <v>437</v>
      </c>
      <c r="C210" s="46"/>
      <c r="D210" s="42" t="s">
        <v>436</v>
      </c>
      <c r="E210" s="38">
        <v>128000</v>
      </c>
      <c r="F210" s="39"/>
      <c r="G210" s="39"/>
    </row>
    <row r="211" spans="1:7" s="40" customFormat="1" ht="32.25" customHeight="1" x14ac:dyDescent="0.25">
      <c r="A211" s="34">
        <v>61</v>
      </c>
      <c r="B211" s="35" t="s">
        <v>438</v>
      </c>
      <c r="C211" s="36" t="s">
        <v>439</v>
      </c>
      <c r="D211" s="37" t="s">
        <v>293</v>
      </c>
      <c r="E211" s="38">
        <f>81000+76000</f>
        <v>157000</v>
      </c>
      <c r="F211" s="39"/>
      <c r="G211" s="39"/>
    </row>
    <row r="212" spans="1:7" s="40" customFormat="1" ht="27" customHeight="1" x14ac:dyDescent="0.25">
      <c r="A212" s="34">
        <v>62</v>
      </c>
      <c r="B212" s="35" t="s">
        <v>440</v>
      </c>
      <c r="C212" s="36" t="s">
        <v>441</v>
      </c>
      <c r="D212" s="42" t="s">
        <v>319</v>
      </c>
      <c r="E212" s="38">
        <v>38000</v>
      </c>
      <c r="F212" s="39"/>
      <c r="G212" s="39"/>
    </row>
    <row r="213" spans="1:7" s="40" customFormat="1" ht="33.75" customHeight="1" x14ac:dyDescent="0.25">
      <c r="A213" s="34">
        <v>63</v>
      </c>
      <c r="B213" s="35" t="s">
        <v>442</v>
      </c>
      <c r="C213" s="36" t="s">
        <v>443</v>
      </c>
      <c r="D213" s="42" t="s">
        <v>57</v>
      </c>
      <c r="E213" s="38">
        <v>120000</v>
      </c>
      <c r="F213" s="39"/>
      <c r="G213" s="39"/>
    </row>
    <row r="214" spans="1:7" s="40" customFormat="1" ht="25.5" customHeight="1" x14ac:dyDescent="0.25">
      <c r="A214" s="34">
        <v>64</v>
      </c>
      <c r="B214" s="35" t="s">
        <v>444</v>
      </c>
      <c r="C214" s="36" t="s">
        <v>445</v>
      </c>
      <c r="D214" s="42" t="s">
        <v>446</v>
      </c>
      <c r="E214" s="38">
        <v>1000000</v>
      </c>
      <c r="F214" s="39"/>
      <c r="G214" s="39"/>
    </row>
    <row r="215" spans="1:7" s="40" customFormat="1" ht="35.25" customHeight="1" x14ac:dyDescent="0.25">
      <c r="A215" s="34">
        <v>65</v>
      </c>
      <c r="B215" s="35" t="s">
        <v>447</v>
      </c>
      <c r="C215" s="36" t="s">
        <v>448</v>
      </c>
      <c r="D215" s="42" t="s">
        <v>128</v>
      </c>
      <c r="E215" s="38">
        <v>50000</v>
      </c>
      <c r="F215" s="39"/>
      <c r="G215" s="39"/>
    </row>
    <row r="216" spans="1:7" s="40" customFormat="1" ht="26.25" customHeight="1" x14ac:dyDescent="0.25">
      <c r="A216" s="34">
        <v>66</v>
      </c>
      <c r="B216" s="35" t="s">
        <v>449</v>
      </c>
      <c r="C216" s="36" t="s">
        <v>450</v>
      </c>
      <c r="D216" s="37" t="s">
        <v>301</v>
      </c>
      <c r="E216" s="38">
        <v>110000</v>
      </c>
      <c r="F216" s="39"/>
      <c r="G216" s="39"/>
    </row>
    <row r="217" spans="1:7" s="40" customFormat="1" ht="21" customHeight="1" x14ac:dyDescent="0.25">
      <c r="A217" s="34">
        <v>67</v>
      </c>
      <c r="B217" s="35" t="s">
        <v>451</v>
      </c>
      <c r="C217" s="36" t="s">
        <v>452</v>
      </c>
      <c r="D217" s="37" t="s">
        <v>26</v>
      </c>
      <c r="E217" s="38">
        <v>110000</v>
      </c>
      <c r="F217" s="39"/>
      <c r="G217" s="39"/>
    </row>
    <row r="218" spans="1:7" s="40" customFormat="1" ht="30" customHeight="1" x14ac:dyDescent="0.25">
      <c r="A218" s="34">
        <v>68</v>
      </c>
      <c r="B218" s="35" t="s">
        <v>453</v>
      </c>
      <c r="C218" s="36" t="s">
        <v>454</v>
      </c>
      <c r="D218" s="42" t="s">
        <v>455</v>
      </c>
      <c r="E218" s="38">
        <v>105000</v>
      </c>
      <c r="F218" s="39"/>
      <c r="G218" s="39"/>
    </row>
    <row r="219" spans="1:7" s="40" customFormat="1" ht="19.5" customHeight="1" x14ac:dyDescent="0.25">
      <c r="A219" s="34">
        <v>69</v>
      </c>
      <c r="B219" s="35" t="s">
        <v>456</v>
      </c>
      <c r="C219" s="36" t="s">
        <v>457</v>
      </c>
      <c r="D219" s="42" t="s">
        <v>128</v>
      </c>
      <c r="E219" s="38">
        <v>120000</v>
      </c>
      <c r="F219" s="39"/>
      <c r="G219" s="39"/>
    </row>
    <row r="220" spans="1:7" s="40" customFormat="1" ht="21.75" customHeight="1" x14ac:dyDescent="0.25">
      <c r="A220" s="34">
        <v>70</v>
      </c>
      <c r="B220" s="35" t="s">
        <v>458</v>
      </c>
      <c r="C220" s="36" t="s">
        <v>459</v>
      </c>
      <c r="D220" s="37" t="s">
        <v>301</v>
      </c>
      <c r="E220" s="38">
        <v>47000</v>
      </c>
      <c r="F220" s="39"/>
      <c r="G220" s="39"/>
    </row>
    <row r="221" spans="1:7" s="40" customFormat="1" ht="24" customHeight="1" x14ac:dyDescent="0.25">
      <c r="A221" s="34">
        <v>18</v>
      </c>
      <c r="B221" s="35" t="s">
        <v>460</v>
      </c>
      <c r="C221" s="36" t="s">
        <v>461</v>
      </c>
      <c r="D221" s="42" t="s">
        <v>338</v>
      </c>
      <c r="E221" s="38">
        <v>145000</v>
      </c>
      <c r="F221" s="39"/>
      <c r="G221" s="39"/>
    </row>
    <row r="222" spans="1:7" s="40" customFormat="1" ht="34.5" customHeight="1" x14ac:dyDescent="0.25">
      <c r="A222" s="34">
        <v>71</v>
      </c>
      <c r="B222" s="35" t="s">
        <v>462</v>
      </c>
      <c r="C222" s="36" t="s">
        <v>463</v>
      </c>
      <c r="D222" s="42" t="s">
        <v>128</v>
      </c>
      <c r="E222" s="38">
        <f>82000+92000</f>
        <v>174000</v>
      </c>
      <c r="F222" s="39"/>
      <c r="G222" s="39"/>
    </row>
    <row r="223" spans="1:7" s="40" customFormat="1" ht="23.25" customHeight="1" x14ac:dyDescent="0.25">
      <c r="A223" s="34">
        <v>72</v>
      </c>
      <c r="B223" s="35" t="s">
        <v>464</v>
      </c>
      <c r="C223" s="36" t="s">
        <v>465</v>
      </c>
      <c r="D223" s="37" t="s">
        <v>26</v>
      </c>
      <c r="E223" s="38">
        <f>79000*2</f>
        <v>158000</v>
      </c>
      <c r="F223" s="39"/>
      <c r="G223" s="39"/>
    </row>
    <row r="224" spans="1:7" s="40" customFormat="1" ht="25.5" customHeight="1" x14ac:dyDescent="0.25">
      <c r="A224" s="34">
        <v>73</v>
      </c>
      <c r="B224" s="35" t="s">
        <v>466</v>
      </c>
      <c r="C224" s="36" t="s">
        <v>467</v>
      </c>
      <c r="D224" s="42" t="s">
        <v>319</v>
      </c>
      <c r="E224" s="38">
        <v>57000</v>
      </c>
      <c r="F224" s="39"/>
      <c r="G224" s="39"/>
    </row>
    <row r="225" spans="1:10" s="40" customFormat="1" ht="24" customHeight="1" x14ac:dyDescent="0.25">
      <c r="A225" s="34">
        <v>74</v>
      </c>
      <c r="B225" s="35" t="s">
        <v>468</v>
      </c>
      <c r="C225" s="36" t="s">
        <v>469</v>
      </c>
      <c r="D225" s="42" t="s">
        <v>288</v>
      </c>
      <c r="E225" s="38">
        <v>46000</v>
      </c>
      <c r="F225" s="39"/>
      <c r="G225" s="39"/>
    </row>
    <row r="226" spans="1:10" s="40" customFormat="1" ht="21" customHeight="1" x14ac:dyDescent="0.25">
      <c r="A226" s="34">
        <v>75</v>
      </c>
      <c r="B226" s="35" t="s">
        <v>470</v>
      </c>
      <c r="C226" s="36" t="s">
        <v>471</v>
      </c>
      <c r="D226" s="37" t="s">
        <v>293</v>
      </c>
      <c r="E226" s="38">
        <v>83000</v>
      </c>
      <c r="F226" s="39"/>
      <c r="G226" s="39"/>
    </row>
    <row r="227" spans="1:10" s="40" customFormat="1" ht="36.75" customHeight="1" x14ac:dyDescent="0.25">
      <c r="A227" s="34">
        <v>76</v>
      </c>
      <c r="B227" s="35" t="s">
        <v>472</v>
      </c>
      <c r="C227" s="36" t="s">
        <v>473</v>
      </c>
      <c r="D227" s="37" t="s">
        <v>474</v>
      </c>
      <c r="E227" s="38">
        <f>66000+81000</f>
        <v>147000</v>
      </c>
      <c r="F227" s="39"/>
      <c r="G227" s="39"/>
    </row>
    <row r="228" spans="1:10" s="40" customFormat="1" ht="23.25" customHeight="1" x14ac:dyDescent="0.25">
      <c r="A228" s="34">
        <v>77</v>
      </c>
      <c r="B228" s="35" t="s">
        <v>475</v>
      </c>
      <c r="C228" s="36" t="s">
        <v>476</v>
      </c>
      <c r="D228" s="37" t="s">
        <v>26</v>
      </c>
      <c r="E228" s="38">
        <v>93000</v>
      </c>
      <c r="F228" s="39"/>
      <c r="G228" s="39"/>
    </row>
    <row r="229" spans="1:10" s="40" customFormat="1" ht="20.25" customHeight="1" x14ac:dyDescent="0.25">
      <c r="A229" s="34">
        <v>78</v>
      </c>
      <c r="B229" s="35" t="s">
        <v>477</v>
      </c>
      <c r="C229" s="36" t="s">
        <v>478</v>
      </c>
      <c r="D229" s="37" t="s">
        <v>311</v>
      </c>
      <c r="E229" s="38">
        <v>66000</v>
      </c>
      <c r="F229" s="39"/>
      <c r="G229" s="39"/>
    </row>
    <row r="230" spans="1:10" s="40" customFormat="1" ht="23.25" customHeight="1" x14ac:dyDescent="0.25">
      <c r="A230" s="34">
        <v>79</v>
      </c>
      <c r="B230" s="35" t="s">
        <v>479</v>
      </c>
      <c r="C230" s="36" t="s">
        <v>480</v>
      </c>
      <c r="D230" s="37" t="s">
        <v>311</v>
      </c>
      <c r="E230" s="38">
        <v>41000</v>
      </c>
      <c r="F230" s="39"/>
      <c r="G230" s="39"/>
    </row>
    <row r="231" spans="1:10" s="40" customFormat="1" ht="22.5" customHeight="1" x14ac:dyDescent="0.25">
      <c r="A231" s="34">
        <v>80</v>
      </c>
      <c r="B231" s="35" t="s">
        <v>481</v>
      </c>
      <c r="C231" s="43" t="s">
        <v>482</v>
      </c>
      <c r="D231" s="37" t="s">
        <v>293</v>
      </c>
      <c r="E231" s="38">
        <v>88000</v>
      </c>
      <c r="F231" s="39"/>
      <c r="G231" s="39"/>
    </row>
    <row r="232" spans="1:10" s="40" customFormat="1" ht="25.5" customHeight="1" x14ac:dyDescent="0.25">
      <c r="A232" s="34">
        <v>81</v>
      </c>
      <c r="B232" s="35" t="s">
        <v>483</v>
      </c>
      <c r="C232" s="36" t="s">
        <v>484</v>
      </c>
      <c r="D232" s="37" t="s">
        <v>311</v>
      </c>
      <c r="E232" s="38">
        <v>56000</v>
      </c>
      <c r="F232" s="39"/>
      <c r="G232" s="39"/>
    </row>
    <row r="233" spans="1:10" s="40" customFormat="1" ht="20.25" customHeight="1" x14ac:dyDescent="0.25">
      <c r="A233" s="34">
        <v>19</v>
      </c>
      <c r="B233" s="35" t="s">
        <v>485</v>
      </c>
      <c r="C233" s="36" t="s">
        <v>486</v>
      </c>
      <c r="D233" s="42" t="s">
        <v>421</v>
      </c>
      <c r="E233" s="38">
        <v>212000</v>
      </c>
      <c r="F233" s="39"/>
      <c r="G233" s="39"/>
    </row>
    <row r="234" spans="1:10" s="40" customFormat="1" ht="36" customHeight="1" x14ac:dyDescent="0.25">
      <c r="A234" s="34">
        <v>82</v>
      </c>
      <c r="B234" s="35" t="s">
        <v>487</v>
      </c>
      <c r="C234" s="55" t="s">
        <v>488</v>
      </c>
      <c r="D234" s="37" t="s">
        <v>489</v>
      </c>
      <c r="E234" s="38">
        <v>85000</v>
      </c>
      <c r="F234" s="39"/>
      <c r="G234" s="39"/>
    </row>
    <row r="235" spans="1:10" s="40" customFormat="1" ht="27" customHeight="1" x14ac:dyDescent="0.25">
      <c r="A235" s="34">
        <v>83</v>
      </c>
      <c r="B235" s="35" t="s">
        <v>490</v>
      </c>
      <c r="C235" s="51" t="s">
        <v>491</v>
      </c>
      <c r="D235" s="37" t="s">
        <v>492</v>
      </c>
      <c r="E235" s="38">
        <v>105000</v>
      </c>
      <c r="F235" s="39"/>
      <c r="G235" s="39"/>
    </row>
    <row r="236" spans="1:10" s="40" customFormat="1" ht="21.75" customHeight="1" x14ac:dyDescent="0.25">
      <c r="A236" s="34">
        <v>84</v>
      </c>
      <c r="B236" s="35" t="s">
        <v>493</v>
      </c>
      <c r="C236" s="44" t="s">
        <v>494</v>
      </c>
      <c r="D236" s="42" t="s">
        <v>128</v>
      </c>
      <c r="E236" s="38">
        <v>97000</v>
      </c>
      <c r="F236" s="39"/>
      <c r="G236" s="39"/>
    </row>
    <row r="237" spans="1:10" s="40" customFormat="1" ht="25.5" customHeight="1" x14ac:dyDescent="0.25">
      <c r="A237" s="34">
        <v>85</v>
      </c>
      <c r="B237" s="35" t="s">
        <v>495</v>
      </c>
      <c r="C237" s="43" t="s">
        <v>496</v>
      </c>
      <c r="D237" s="37" t="s">
        <v>474</v>
      </c>
      <c r="E237" s="38">
        <v>56000</v>
      </c>
      <c r="F237" s="39"/>
      <c r="G237" s="39"/>
    </row>
    <row r="238" spans="1:10" s="40" customFormat="1" ht="25.5" customHeight="1" x14ac:dyDescent="0.25">
      <c r="A238" s="34">
        <v>20</v>
      </c>
      <c r="B238" s="35" t="s">
        <v>497</v>
      </c>
      <c r="C238" s="51" t="s">
        <v>498</v>
      </c>
      <c r="D238" s="42" t="s">
        <v>499</v>
      </c>
      <c r="E238" s="38">
        <v>158000</v>
      </c>
      <c r="F238" s="39"/>
      <c r="G238" s="39"/>
    </row>
    <row r="239" spans="1:10" s="40" customFormat="1" ht="24" customHeight="1" x14ac:dyDescent="0.25">
      <c r="A239" s="34">
        <v>86</v>
      </c>
      <c r="B239" s="35" t="s">
        <v>500</v>
      </c>
      <c r="C239" s="44" t="s">
        <v>501</v>
      </c>
      <c r="D239" s="37" t="s">
        <v>311</v>
      </c>
      <c r="E239" s="38">
        <v>54000</v>
      </c>
      <c r="F239" s="39"/>
      <c r="G239" s="39"/>
    </row>
    <row r="240" spans="1:10" s="53" customFormat="1" ht="33" customHeight="1" x14ac:dyDescent="0.25">
      <c r="A240" s="34">
        <v>87</v>
      </c>
      <c r="B240" s="35" t="s">
        <v>502</v>
      </c>
      <c r="C240" s="41" t="s">
        <v>503</v>
      </c>
      <c r="D240" s="37" t="s">
        <v>504</v>
      </c>
      <c r="E240" s="38">
        <v>85000</v>
      </c>
      <c r="F240" s="39"/>
      <c r="G240" s="39"/>
      <c r="H240" s="40"/>
      <c r="I240" s="40"/>
      <c r="J240" s="40"/>
    </row>
    <row r="241" spans="1:7" s="40" customFormat="1" ht="20.25" customHeight="1" x14ac:dyDescent="0.25">
      <c r="A241" s="34">
        <v>88</v>
      </c>
      <c r="B241" s="35" t="s">
        <v>505</v>
      </c>
      <c r="C241" s="41" t="s">
        <v>503</v>
      </c>
      <c r="D241" s="37" t="s">
        <v>504</v>
      </c>
      <c r="E241" s="38">
        <v>75000</v>
      </c>
      <c r="F241" s="39"/>
      <c r="G241" s="39"/>
    </row>
    <row r="242" spans="1:7" s="40" customFormat="1" ht="36" customHeight="1" x14ac:dyDescent="0.25">
      <c r="A242" s="34">
        <v>89</v>
      </c>
      <c r="B242" s="35" t="s">
        <v>506</v>
      </c>
      <c r="C242" s="36" t="s">
        <v>507</v>
      </c>
      <c r="D242" s="37" t="s">
        <v>293</v>
      </c>
      <c r="E242" s="38">
        <v>91000</v>
      </c>
      <c r="F242" s="39"/>
      <c r="G242" s="39"/>
    </row>
    <row r="243" spans="1:7" s="40" customFormat="1" ht="26.25" customHeight="1" x14ac:dyDescent="0.25">
      <c r="A243" s="34">
        <v>90</v>
      </c>
      <c r="B243" s="35" t="s">
        <v>508</v>
      </c>
      <c r="C243" s="36" t="s">
        <v>509</v>
      </c>
      <c r="D243" s="42" t="s">
        <v>319</v>
      </c>
      <c r="E243" s="38">
        <v>41000</v>
      </c>
      <c r="F243" s="39"/>
      <c r="G243" s="39"/>
    </row>
    <row r="244" spans="1:7" s="40" customFormat="1" ht="24" customHeight="1" x14ac:dyDescent="0.25">
      <c r="A244" s="34">
        <v>91</v>
      </c>
      <c r="B244" s="35" t="s">
        <v>510</v>
      </c>
      <c r="C244" s="36" t="s">
        <v>511</v>
      </c>
      <c r="D244" s="42" t="s">
        <v>319</v>
      </c>
      <c r="E244" s="38">
        <v>41000</v>
      </c>
      <c r="F244" s="39"/>
      <c r="G244" s="39"/>
    </row>
    <row r="245" spans="1:7" s="40" customFormat="1" ht="24.75" customHeight="1" x14ac:dyDescent="0.25">
      <c r="A245" s="34">
        <v>92</v>
      </c>
      <c r="B245" s="35" t="s">
        <v>512</v>
      </c>
      <c r="C245" s="36" t="s">
        <v>513</v>
      </c>
      <c r="D245" s="37" t="s">
        <v>301</v>
      </c>
      <c r="E245" s="38">
        <v>60000</v>
      </c>
      <c r="F245" s="39"/>
      <c r="G245" s="39"/>
    </row>
    <row r="246" spans="1:7" s="40" customFormat="1" ht="24.75" customHeight="1" x14ac:dyDescent="0.25">
      <c r="A246" s="34">
        <v>93</v>
      </c>
      <c r="B246" s="35" t="s">
        <v>514</v>
      </c>
      <c r="C246" s="36" t="s">
        <v>515</v>
      </c>
      <c r="D246" s="37" t="s">
        <v>293</v>
      </c>
      <c r="E246" s="38">
        <v>75000</v>
      </c>
      <c r="F246" s="39"/>
      <c r="G246" s="39"/>
    </row>
    <row r="247" spans="1:7" s="40" customFormat="1" ht="24" customHeight="1" x14ac:dyDescent="0.25">
      <c r="A247" s="34">
        <v>94</v>
      </c>
      <c r="B247" s="35" t="s">
        <v>516</v>
      </c>
      <c r="C247" s="36" t="s">
        <v>517</v>
      </c>
      <c r="D247" s="37" t="s">
        <v>474</v>
      </c>
      <c r="E247" s="38">
        <v>60000</v>
      </c>
      <c r="F247" s="39"/>
      <c r="G247" s="39"/>
    </row>
    <row r="248" spans="1:7" s="40" customFormat="1" ht="30" customHeight="1" x14ac:dyDescent="0.25">
      <c r="A248" s="34">
        <v>95</v>
      </c>
      <c r="B248" s="35" t="s">
        <v>518</v>
      </c>
      <c r="C248" s="65" t="s">
        <v>519</v>
      </c>
      <c r="D248" s="37" t="s">
        <v>26</v>
      </c>
      <c r="E248" s="38">
        <v>74000</v>
      </c>
      <c r="F248" s="39"/>
      <c r="G248" s="39"/>
    </row>
    <row r="249" spans="1:7" s="40" customFormat="1" ht="21" customHeight="1" x14ac:dyDescent="0.25">
      <c r="A249" s="34">
        <v>96</v>
      </c>
      <c r="B249" s="35" t="s">
        <v>520</v>
      </c>
      <c r="C249" s="65"/>
      <c r="D249" s="37" t="s">
        <v>26</v>
      </c>
      <c r="E249" s="38">
        <v>93000</v>
      </c>
      <c r="F249" s="39"/>
      <c r="G249" s="39"/>
    </row>
    <row r="250" spans="1:7" s="40" customFormat="1" ht="30" customHeight="1" x14ac:dyDescent="0.25">
      <c r="A250" s="34">
        <v>97</v>
      </c>
      <c r="B250" s="35" t="s">
        <v>521</v>
      </c>
      <c r="C250" s="36" t="s">
        <v>522</v>
      </c>
      <c r="D250" s="42" t="s">
        <v>523</v>
      </c>
      <c r="E250" s="38">
        <v>95000</v>
      </c>
      <c r="F250" s="39"/>
      <c r="G250" s="39"/>
    </row>
    <row r="251" spans="1:7" s="40" customFormat="1" ht="39" customHeight="1" x14ac:dyDescent="0.25">
      <c r="A251" s="34">
        <v>98</v>
      </c>
      <c r="B251" s="35" t="s">
        <v>524</v>
      </c>
      <c r="C251" s="36" t="s">
        <v>525</v>
      </c>
      <c r="D251" s="42" t="s">
        <v>285</v>
      </c>
      <c r="E251" s="38">
        <v>67000</v>
      </c>
      <c r="F251" s="39"/>
      <c r="G251" s="39"/>
    </row>
    <row r="252" spans="1:7" s="40" customFormat="1" ht="23.25" customHeight="1" x14ac:dyDescent="0.25">
      <c r="A252" s="34">
        <v>21</v>
      </c>
      <c r="B252" s="35" t="s">
        <v>526</v>
      </c>
      <c r="C252" s="36" t="s">
        <v>527</v>
      </c>
      <c r="D252" s="42" t="s">
        <v>377</v>
      </c>
      <c r="E252" s="38">
        <v>305000</v>
      </c>
      <c r="F252" s="39"/>
      <c r="G252" s="39"/>
    </row>
    <row r="253" spans="1:7" s="40" customFormat="1" ht="30.75" customHeight="1" x14ac:dyDescent="0.25">
      <c r="A253" s="34">
        <v>99</v>
      </c>
      <c r="B253" s="35" t="s">
        <v>528</v>
      </c>
      <c r="C253" s="36" t="s">
        <v>529</v>
      </c>
      <c r="D253" s="37" t="s">
        <v>311</v>
      </c>
      <c r="E253" s="38">
        <v>61000</v>
      </c>
      <c r="G253" s="39"/>
    </row>
    <row r="254" spans="1:7" s="40" customFormat="1" ht="30" customHeight="1" x14ac:dyDescent="0.25">
      <c r="A254" s="34">
        <v>100</v>
      </c>
      <c r="B254" s="35" t="s">
        <v>530</v>
      </c>
      <c r="C254" s="36" t="s">
        <v>531</v>
      </c>
      <c r="D254" s="37" t="s">
        <v>532</v>
      </c>
      <c r="E254" s="38">
        <v>130000</v>
      </c>
      <c r="F254" s="39"/>
      <c r="G254" s="39"/>
    </row>
    <row r="255" spans="1:7" s="40" customFormat="1" ht="23.25" customHeight="1" x14ac:dyDescent="0.25">
      <c r="A255" s="34">
        <v>22</v>
      </c>
      <c r="B255" s="35" t="s">
        <v>533</v>
      </c>
      <c r="C255" s="36" t="s">
        <v>534</v>
      </c>
      <c r="D255" s="42" t="s">
        <v>499</v>
      </c>
      <c r="E255" s="38">
        <v>183000</v>
      </c>
      <c r="F255" s="39"/>
      <c r="G255" s="39"/>
    </row>
    <row r="256" spans="1:7" s="40" customFormat="1" ht="24" customHeight="1" x14ac:dyDescent="0.25">
      <c r="A256" s="34">
        <v>101</v>
      </c>
      <c r="B256" s="35" t="s">
        <v>535</v>
      </c>
      <c r="C256" s="43" t="s">
        <v>536</v>
      </c>
      <c r="D256" s="37" t="s">
        <v>532</v>
      </c>
      <c r="E256" s="38">
        <v>81000</v>
      </c>
      <c r="F256" s="39"/>
      <c r="G256" s="39"/>
    </row>
    <row r="257" spans="1:7" s="40" customFormat="1" ht="21" customHeight="1" x14ac:dyDescent="0.25">
      <c r="A257" s="34">
        <v>102</v>
      </c>
      <c r="B257" s="35" t="s">
        <v>537</v>
      </c>
      <c r="C257" s="44" t="s">
        <v>538</v>
      </c>
      <c r="D257" s="37" t="s">
        <v>26</v>
      </c>
      <c r="E257" s="38">
        <v>93000</v>
      </c>
      <c r="F257" s="39"/>
      <c r="G257" s="39"/>
    </row>
    <row r="258" spans="1:7" s="40" customFormat="1" ht="21.75" customHeight="1" x14ac:dyDescent="0.25">
      <c r="A258" s="34">
        <v>23</v>
      </c>
      <c r="B258" s="35" t="s">
        <v>539</v>
      </c>
      <c r="C258" s="36" t="s">
        <v>540</v>
      </c>
      <c r="D258" s="42" t="s">
        <v>541</v>
      </c>
      <c r="E258" s="38">
        <v>128000</v>
      </c>
      <c r="F258" s="39"/>
      <c r="G258" s="39"/>
    </row>
    <row r="259" spans="1:7" s="40" customFormat="1" ht="31.5" customHeight="1" x14ac:dyDescent="0.25">
      <c r="A259" s="34">
        <v>103</v>
      </c>
      <c r="B259" s="35" t="s">
        <v>542</v>
      </c>
      <c r="C259" s="36" t="s">
        <v>543</v>
      </c>
      <c r="D259" s="37" t="s">
        <v>532</v>
      </c>
      <c r="E259" s="38">
        <v>118000</v>
      </c>
      <c r="F259" s="39"/>
      <c r="G259" s="39"/>
    </row>
    <row r="260" spans="1:7" s="40" customFormat="1" ht="35.25" customHeight="1" x14ac:dyDescent="0.25">
      <c r="A260" s="34">
        <v>104</v>
      </c>
      <c r="B260" s="35" t="s">
        <v>544</v>
      </c>
      <c r="C260" s="36" t="s">
        <v>545</v>
      </c>
      <c r="D260" s="37" t="s">
        <v>474</v>
      </c>
      <c r="E260" s="38">
        <v>29000</v>
      </c>
      <c r="F260" s="39"/>
      <c r="G260" s="39"/>
    </row>
    <row r="261" spans="1:7" s="40" customFormat="1" ht="25.5" customHeight="1" x14ac:dyDescent="0.25">
      <c r="A261" s="34">
        <v>105</v>
      </c>
      <c r="B261" s="35" t="s">
        <v>546</v>
      </c>
      <c r="C261" s="36" t="s">
        <v>547</v>
      </c>
      <c r="D261" s="37" t="s">
        <v>26</v>
      </c>
      <c r="E261" s="38">
        <v>65000</v>
      </c>
      <c r="F261" s="39"/>
      <c r="G261" s="39"/>
    </row>
    <row r="262" spans="1:7" s="40" customFormat="1" ht="27.75" customHeight="1" x14ac:dyDescent="0.25">
      <c r="A262" s="34">
        <v>24</v>
      </c>
      <c r="B262" s="35" t="s">
        <v>548</v>
      </c>
      <c r="C262" s="36" t="s">
        <v>549</v>
      </c>
      <c r="D262" s="42" t="s">
        <v>550</v>
      </c>
      <c r="E262" s="38">
        <v>118000</v>
      </c>
      <c r="F262" s="39"/>
      <c r="G262" s="39"/>
    </row>
    <row r="263" spans="1:7" s="40" customFormat="1" ht="24" customHeight="1" x14ac:dyDescent="0.25">
      <c r="A263" s="34">
        <v>106</v>
      </c>
      <c r="B263" s="35" t="s">
        <v>551</v>
      </c>
      <c r="C263" s="36" t="s">
        <v>552</v>
      </c>
      <c r="D263" s="42" t="s">
        <v>319</v>
      </c>
      <c r="E263" s="38">
        <v>100000</v>
      </c>
      <c r="F263" s="39"/>
      <c r="G263" s="39"/>
    </row>
    <row r="264" spans="1:7" s="40" customFormat="1" ht="36" customHeight="1" x14ac:dyDescent="0.25">
      <c r="A264" s="34">
        <v>107</v>
      </c>
      <c r="B264" s="35" t="s">
        <v>553</v>
      </c>
      <c r="C264" s="45" t="s">
        <v>554</v>
      </c>
      <c r="D264" s="42" t="s">
        <v>128</v>
      </c>
      <c r="E264" s="38">
        <v>86000</v>
      </c>
      <c r="F264" s="39"/>
      <c r="G264" s="39"/>
    </row>
    <row r="265" spans="1:7" s="40" customFormat="1" ht="35.25" customHeight="1" x14ac:dyDescent="0.25">
      <c r="A265" s="34">
        <v>108</v>
      </c>
      <c r="B265" s="35" t="s">
        <v>555</v>
      </c>
      <c r="C265" s="52"/>
      <c r="D265" s="42" t="s">
        <v>128</v>
      </c>
      <c r="E265" s="38">
        <v>110000</v>
      </c>
      <c r="F265" s="39"/>
      <c r="G265" s="39"/>
    </row>
    <row r="266" spans="1:7" s="40" customFormat="1" ht="36" customHeight="1" x14ac:dyDescent="0.25">
      <c r="A266" s="34">
        <v>109</v>
      </c>
      <c r="B266" s="35" t="s">
        <v>556</v>
      </c>
      <c r="C266" s="46"/>
      <c r="D266" s="42" t="s">
        <v>128</v>
      </c>
      <c r="E266" s="38">
        <v>87000</v>
      </c>
      <c r="F266" s="39"/>
      <c r="G266" s="39"/>
    </row>
    <row r="267" spans="1:7" s="40" customFormat="1" ht="26.25" customHeight="1" x14ac:dyDescent="0.25">
      <c r="A267" s="34">
        <v>110</v>
      </c>
      <c r="B267" s="35" t="s">
        <v>557</v>
      </c>
      <c r="C267" s="36" t="s">
        <v>558</v>
      </c>
      <c r="D267" s="42" t="s">
        <v>128</v>
      </c>
      <c r="E267" s="38">
        <v>50000</v>
      </c>
      <c r="F267" s="39"/>
      <c r="G267" s="39"/>
    </row>
    <row r="268" spans="1:7" s="40" customFormat="1" ht="29.25" customHeight="1" x14ac:dyDescent="0.25">
      <c r="A268" s="34">
        <v>111</v>
      </c>
      <c r="B268" s="35" t="s">
        <v>559</v>
      </c>
      <c r="C268" s="43" t="s">
        <v>560</v>
      </c>
      <c r="D268" s="42" t="s">
        <v>561</v>
      </c>
      <c r="E268" s="38">
        <v>120000</v>
      </c>
      <c r="F268" s="39"/>
      <c r="G268" s="39"/>
    </row>
    <row r="269" spans="1:7" s="40" customFormat="1" ht="25.5" customHeight="1" x14ac:dyDescent="0.25">
      <c r="A269" s="34">
        <v>112</v>
      </c>
      <c r="B269" s="35" t="s">
        <v>562</v>
      </c>
      <c r="C269" s="52" t="s">
        <v>563</v>
      </c>
      <c r="D269" s="37" t="s">
        <v>26</v>
      </c>
      <c r="E269" s="38">
        <v>330000</v>
      </c>
      <c r="F269" s="39"/>
      <c r="G269" s="39"/>
    </row>
    <row r="270" spans="1:7" s="40" customFormat="1" ht="22.5" customHeight="1" x14ac:dyDescent="0.25">
      <c r="A270" s="34">
        <v>113</v>
      </c>
      <c r="B270" s="35" t="s">
        <v>564</v>
      </c>
      <c r="C270" s="52"/>
      <c r="D270" s="37" t="s">
        <v>26</v>
      </c>
      <c r="E270" s="38">
        <v>240000</v>
      </c>
      <c r="F270" s="39"/>
      <c r="G270" s="39"/>
    </row>
    <row r="271" spans="1:7" s="40" customFormat="1" ht="20.25" customHeight="1" x14ac:dyDescent="0.25">
      <c r="A271" s="34">
        <v>114</v>
      </c>
      <c r="B271" s="35" t="s">
        <v>565</v>
      </c>
      <c r="C271" s="46"/>
      <c r="D271" s="37" t="s">
        <v>26</v>
      </c>
      <c r="E271" s="38">
        <v>300000</v>
      </c>
      <c r="F271" s="39"/>
      <c r="G271" s="39"/>
    </row>
    <row r="272" spans="1:7" s="40" customFormat="1" ht="26.25" customHeight="1" x14ac:dyDescent="0.25">
      <c r="A272" s="34">
        <v>115</v>
      </c>
      <c r="B272" s="35" t="s">
        <v>566</v>
      </c>
      <c r="C272" s="36" t="s">
        <v>567</v>
      </c>
      <c r="D272" s="42" t="s">
        <v>319</v>
      </c>
      <c r="E272" s="38">
        <v>88000</v>
      </c>
      <c r="F272" s="39"/>
      <c r="G272" s="39"/>
    </row>
    <row r="273" spans="1:7" s="40" customFormat="1" ht="20.25" customHeight="1" x14ac:dyDescent="0.25">
      <c r="A273" s="34">
        <v>25</v>
      </c>
      <c r="B273" s="35" t="s">
        <v>568</v>
      </c>
      <c r="C273" s="43" t="s">
        <v>569</v>
      </c>
      <c r="D273" s="42" t="s">
        <v>499</v>
      </c>
      <c r="E273" s="38">
        <v>137000</v>
      </c>
      <c r="F273" s="39"/>
      <c r="G273" s="39"/>
    </row>
    <row r="274" spans="1:7" s="40" customFormat="1" ht="23.25" customHeight="1" x14ac:dyDescent="0.25">
      <c r="A274" s="34">
        <v>26</v>
      </c>
      <c r="B274" s="35" t="s">
        <v>570</v>
      </c>
      <c r="C274" s="51" t="s">
        <v>571</v>
      </c>
      <c r="D274" s="42" t="s">
        <v>421</v>
      </c>
      <c r="E274" s="38">
        <v>108000</v>
      </c>
      <c r="F274" s="39"/>
      <c r="G274" s="39"/>
    </row>
    <row r="275" spans="1:7" s="40" customFormat="1" ht="33" customHeight="1" x14ac:dyDescent="0.25">
      <c r="A275" s="34">
        <v>116</v>
      </c>
      <c r="B275" s="35" t="s">
        <v>572</v>
      </c>
      <c r="C275" s="44" t="s">
        <v>573</v>
      </c>
      <c r="D275" s="42" t="s">
        <v>288</v>
      </c>
      <c r="E275" s="38">
        <v>82000</v>
      </c>
      <c r="F275" s="39"/>
      <c r="G275" s="39"/>
    </row>
    <row r="276" spans="1:7" s="40" customFormat="1" ht="27.75" customHeight="1" x14ac:dyDescent="0.25">
      <c r="A276" s="34">
        <v>117</v>
      </c>
      <c r="B276" s="35" t="s">
        <v>574</v>
      </c>
      <c r="C276" s="66" t="s">
        <v>575</v>
      </c>
      <c r="D276" s="42" t="s">
        <v>319</v>
      </c>
      <c r="E276" s="38">
        <v>72000</v>
      </c>
      <c r="F276" s="39"/>
      <c r="G276" s="39"/>
    </row>
    <row r="277" spans="1:7" s="40" customFormat="1" ht="24" customHeight="1" x14ac:dyDescent="0.25">
      <c r="A277" s="34">
        <v>118</v>
      </c>
      <c r="B277" s="35" t="s">
        <v>576</v>
      </c>
      <c r="C277" s="66"/>
      <c r="D277" s="42" t="s">
        <v>319</v>
      </c>
      <c r="E277" s="38">
        <v>88000</v>
      </c>
      <c r="F277" s="39"/>
      <c r="G277" s="39"/>
    </row>
    <row r="278" spans="1:7" s="40" customFormat="1" ht="26.25" customHeight="1" x14ac:dyDescent="0.25">
      <c r="A278" s="34">
        <v>119</v>
      </c>
      <c r="B278" s="35" t="s">
        <v>577</v>
      </c>
      <c r="C278" s="43" t="s">
        <v>578</v>
      </c>
      <c r="D278" s="42" t="s">
        <v>319</v>
      </c>
      <c r="E278" s="38">
        <v>87000</v>
      </c>
      <c r="F278" s="39"/>
      <c r="G278" s="39"/>
    </row>
    <row r="279" spans="1:7" s="40" customFormat="1" ht="20.25" customHeight="1" x14ac:dyDescent="0.25">
      <c r="A279" s="34">
        <v>120</v>
      </c>
      <c r="B279" s="35" t="s">
        <v>579</v>
      </c>
      <c r="C279" s="58" t="s">
        <v>580</v>
      </c>
      <c r="D279" s="42" t="s">
        <v>319</v>
      </c>
      <c r="E279" s="67">
        <v>120000</v>
      </c>
      <c r="F279" s="39"/>
      <c r="G279" s="39"/>
    </row>
    <row r="280" spans="1:7" s="40" customFormat="1" ht="25.5" customHeight="1" x14ac:dyDescent="0.25">
      <c r="A280" s="34">
        <v>121</v>
      </c>
      <c r="B280" s="35" t="s">
        <v>581</v>
      </c>
      <c r="C280" s="36" t="s">
        <v>582</v>
      </c>
      <c r="D280" s="42" t="s">
        <v>285</v>
      </c>
      <c r="E280" s="38">
        <v>49000</v>
      </c>
      <c r="F280" s="39"/>
      <c r="G280" s="39"/>
    </row>
    <row r="281" spans="1:7" s="40" customFormat="1" ht="30" customHeight="1" x14ac:dyDescent="0.25">
      <c r="A281" s="34">
        <v>122</v>
      </c>
      <c r="B281" s="35" t="s">
        <v>583</v>
      </c>
      <c r="C281" s="36" t="s">
        <v>584</v>
      </c>
      <c r="D281" s="42" t="s">
        <v>288</v>
      </c>
      <c r="E281" s="38">
        <v>60000</v>
      </c>
      <c r="F281" s="39"/>
      <c r="G281" s="39"/>
    </row>
    <row r="282" spans="1:7" s="40" customFormat="1" ht="29.25" customHeight="1" x14ac:dyDescent="0.25">
      <c r="A282" s="34">
        <v>123</v>
      </c>
      <c r="B282" s="35" t="s">
        <v>585</v>
      </c>
      <c r="C282" s="36" t="s">
        <v>586</v>
      </c>
      <c r="D282" s="37" t="s">
        <v>311</v>
      </c>
      <c r="E282" s="38">
        <v>52000</v>
      </c>
      <c r="F282" s="39"/>
      <c r="G282" s="39"/>
    </row>
    <row r="283" spans="1:7" s="40" customFormat="1" ht="30" customHeight="1" x14ac:dyDescent="0.25">
      <c r="A283" s="34">
        <v>124</v>
      </c>
      <c r="B283" s="35" t="s">
        <v>587</v>
      </c>
      <c r="C283" s="36" t="s">
        <v>588</v>
      </c>
      <c r="D283" s="42" t="s">
        <v>389</v>
      </c>
      <c r="E283" s="38">
        <v>60000</v>
      </c>
      <c r="F283" s="39"/>
      <c r="G283" s="39"/>
    </row>
    <row r="284" spans="1:7" s="40" customFormat="1" ht="45.75" customHeight="1" x14ac:dyDescent="0.25">
      <c r="A284" s="34">
        <v>125</v>
      </c>
      <c r="B284" s="35" t="s">
        <v>589</v>
      </c>
      <c r="C284" s="36" t="s">
        <v>590</v>
      </c>
      <c r="D284" s="42" t="s">
        <v>591</v>
      </c>
      <c r="E284" s="38">
        <v>50000</v>
      </c>
      <c r="F284" s="39"/>
      <c r="G284" s="39"/>
    </row>
    <row r="285" spans="1:7" s="40" customFormat="1" ht="36" customHeight="1" x14ac:dyDescent="0.25">
      <c r="A285" s="34">
        <v>126</v>
      </c>
      <c r="B285" s="35" t="s">
        <v>592</v>
      </c>
      <c r="C285" s="36" t="s">
        <v>549</v>
      </c>
      <c r="D285" s="42" t="s">
        <v>392</v>
      </c>
      <c r="E285" s="38">
        <v>95000</v>
      </c>
      <c r="F285" s="39"/>
      <c r="G285" s="39"/>
    </row>
    <row r="286" spans="1:7" s="40" customFormat="1" ht="37.5" customHeight="1" x14ac:dyDescent="0.25">
      <c r="A286" s="34">
        <v>127</v>
      </c>
      <c r="B286" s="35" t="s">
        <v>593</v>
      </c>
      <c r="C286" s="36" t="s">
        <v>594</v>
      </c>
      <c r="D286" s="42" t="s">
        <v>595</v>
      </c>
      <c r="E286" s="38">
        <v>167000</v>
      </c>
      <c r="F286" s="39"/>
      <c r="G286" s="39"/>
    </row>
    <row r="287" spans="1:7" s="40" customFormat="1" ht="23.25" customHeight="1" x14ac:dyDescent="0.25">
      <c r="A287" s="34">
        <v>128</v>
      </c>
      <c r="B287" s="35" t="s">
        <v>596</v>
      </c>
      <c r="C287" s="36" t="s">
        <v>597</v>
      </c>
      <c r="D287" s="37" t="s">
        <v>598</v>
      </c>
      <c r="E287" s="38">
        <v>48000</v>
      </c>
      <c r="F287" s="39"/>
      <c r="G287" s="39"/>
    </row>
    <row r="288" spans="1:7" s="40" customFormat="1" ht="33.75" customHeight="1" x14ac:dyDescent="0.25">
      <c r="A288" s="34">
        <v>129</v>
      </c>
      <c r="B288" s="35" t="s">
        <v>599</v>
      </c>
      <c r="C288" s="36" t="s">
        <v>549</v>
      </c>
      <c r="D288" s="42" t="s">
        <v>600</v>
      </c>
      <c r="E288" s="38">
        <v>105000</v>
      </c>
      <c r="F288" s="39"/>
      <c r="G288" s="39"/>
    </row>
    <row r="289" spans="1:7" s="40" customFormat="1" ht="33.75" customHeight="1" x14ac:dyDescent="0.25">
      <c r="A289" s="34">
        <v>130</v>
      </c>
      <c r="B289" s="35" t="s">
        <v>601</v>
      </c>
      <c r="C289" s="36" t="s">
        <v>549</v>
      </c>
      <c r="D289" s="42" t="s">
        <v>600</v>
      </c>
      <c r="E289" s="38">
        <v>77000</v>
      </c>
      <c r="F289" s="39"/>
      <c r="G289" s="39"/>
    </row>
    <row r="290" spans="1:7" s="40" customFormat="1" ht="23.25" customHeight="1" x14ac:dyDescent="0.25">
      <c r="A290" s="34">
        <v>27</v>
      </c>
      <c r="B290" s="35" t="s">
        <v>602</v>
      </c>
      <c r="C290" s="36" t="s">
        <v>603</v>
      </c>
      <c r="D290" s="42" t="s">
        <v>604</v>
      </c>
      <c r="E290" s="38">
        <v>115000</v>
      </c>
      <c r="F290" s="39"/>
      <c r="G290" s="39"/>
    </row>
    <row r="291" spans="1:7" s="40" customFormat="1" ht="37.5" customHeight="1" x14ac:dyDescent="0.25">
      <c r="A291" s="34">
        <v>28</v>
      </c>
      <c r="B291" s="35" t="s">
        <v>605</v>
      </c>
      <c r="C291" s="36" t="s">
        <v>549</v>
      </c>
      <c r="D291" s="42" t="s">
        <v>338</v>
      </c>
      <c r="E291" s="38">
        <v>100000</v>
      </c>
      <c r="F291" s="39"/>
      <c r="G291" s="39"/>
    </row>
    <row r="292" spans="1:7" s="40" customFormat="1" ht="31.5" customHeight="1" x14ac:dyDescent="0.25">
      <c r="A292" s="34">
        <v>131</v>
      </c>
      <c r="B292" s="35" t="s">
        <v>606</v>
      </c>
      <c r="C292" s="36" t="s">
        <v>607</v>
      </c>
      <c r="D292" s="37" t="s">
        <v>311</v>
      </c>
      <c r="E292" s="38">
        <v>45000</v>
      </c>
      <c r="F292" s="39"/>
      <c r="G292" s="39"/>
    </row>
    <row r="293" spans="1:7" s="40" customFormat="1" ht="24" customHeight="1" x14ac:dyDescent="0.25">
      <c r="A293" s="34">
        <v>132</v>
      </c>
      <c r="B293" s="35" t="s">
        <v>608</v>
      </c>
      <c r="C293" s="36" t="s">
        <v>609</v>
      </c>
      <c r="D293" s="37" t="s">
        <v>293</v>
      </c>
      <c r="E293" s="38">
        <v>45000</v>
      </c>
      <c r="F293" s="39"/>
      <c r="G293" s="39"/>
    </row>
    <row r="294" spans="1:7" s="40" customFormat="1" ht="26.25" customHeight="1" x14ac:dyDescent="0.25">
      <c r="A294" s="34">
        <v>133</v>
      </c>
      <c r="B294" s="35" t="s">
        <v>610</v>
      </c>
      <c r="C294" s="36" t="s">
        <v>611</v>
      </c>
      <c r="D294" s="42" t="s">
        <v>319</v>
      </c>
      <c r="E294" s="38">
        <v>145000</v>
      </c>
      <c r="F294" s="39"/>
      <c r="G294" s="39"/>
    </row>
    <row r="295" spans="1:7" s="40" customFormat="1" ht="33.75" customHeight="1" x14ac:dyDescent="0.25">
      <c r="A295" s="34">
        <v>134</v>
      </c>
      <c r="B295" s="35" t="s">
        <v>612</v>
      </c>
      <c r="C295" s="36" t="s">
        <v>613</v>
      </c>
      <c r="D295" s="37" t="s">
        <v>614</v>
      </c>
      <c r="E295" s="38">
        <v>72000</v>
      </c>
      <c r="F295" s="39"/>
      <c r="G295" s="39"/>
    </row>
    <row r="296" spans="1:7" s="40" customFormat="1" ht="23.25" customHeight="1" x14ac:dyDescent="0.25">
      <c r="A296" s="34">
        <v>135</v>
      </c>
      <c r="B296" s="35" t="s">
        <v>615</v>
      </c>
      <c r="C296" s="36" t="s">
        <v>616</v>
      </c>
      <c r="D296" s="37" t="s">
        <v>492</v>
      </c>
      <c r="E296" s="38">
        <v>75000</v>
      </c>
      <c r="F296" s="39"/>
      <c r="G296" s="39"/>
    </row>
    <row r="297" spans="1:7" s="40" customFormat="1" ht="21.75" customHeight="1" x14ac:dyDescent="0.25">
      <c r="A297" s="34">
        <v>136</v>
      </c>
      <c r="B297" s="47" t="s">
        <v>617</v>
      </c>
      <c r="C297" s="68" t="s">
        <v>618</v>
      </c>
      <c r="D297" s="69" t="s">
        <v>128</v>
      </c>
      <c r="E297" s="50">
        <v>52000</v>
      </c>
    </row>
    <row r="298" spans="1:7" s="40" customFormat="1" ht="23.25" customHeight="1" x14ac:dyDescent="0.25">
      <c r="A298" s="34">
        <v>137</v>
      </c>
      <c r="B298" s="35" t="s">
        <v>619</v>
      </c>
      <c r="C298" s="36" t="s">
        <v>620</v>
      </c>
      <c r="D298" s="42" t="s">
        <v>115</v>
      </c>
      <c r="E298" s="38">
        <v>530000</v>
      </c>
      <c r="F298" s="39"/>
      <c r="G298" s="39"/>
    </row>
    <row r="299" spans="1:7" s="40" customFormat="1" ht="23.25" customHeight="1" x14ac:dyDescent="0.25">
      <c r="A299" s="34">
        <v>138</v>
      </c>
      <c r="B299" s="35" t="s">
        <v>621</v>
      </c>
      <c r="C299" s="41" t="s">
        <v>622</v>
      </c>
      <c r="D299" s="37" t="s">
        <v>504</v>
      </c>
      <c r="E299" s="38">
        <v>270000</v>
      </c>
      <c r="F299" s="39"/>
      <c r="G299" s="39"/>
    </row>
    <row r="300" spans="1:7" s="40" customFormat="1" ht="22.5" customHeight="1" x14ac:dyDescent="0.25">
      <c r="A300" s="34">
        <v>139</v>
      </c>
      <c r="B300" s="35" t="s">
        <v>623</v>
      </c>
      <c r="C300" s="36" t="s">
        <v>624</v>
      </c>
      <c r="D300" s="42" t="s">
        <v>128</v>
      </c>
      <c r="E300" s="38">
        <v>60000</v>
      </c>
      <c r="F300" s="39"/>
      <c r="G300" s="39"/>
    </row>
    <row r="301" spans="1:7" s="40" customFormat="1" ht="23.25" customHeight="1" x14ac:dyDescent="0.25">
      <c r="A301" s="34">
        <v>140</v>
      </c>
      <c r="B301" s="35" t="s">
        <v>625</v>
      </c>
      <c r="C301" s="36" t="s">
        <v>626</v>
      </c>
      <c r="D301" s="42" t="s">
        <v>627</v>
      </c>
      <c r="E301" s="38">
        <v>200000</v>
      </c>
      <c r="F301" s="39"/>
      <c r="G301" s="39"/>
    </row>
    <row r="302" spans="1:7" s="40" customFormat="1" ht="24" customHeight="1" x14ac:dyDescent="0.25">
      <c r="A302" s="34">
        <v>141</v>
      </c>
      <c r="B302" s="35" t="s">
        <v>628</v>
      </c>
      <c r="C302" s="36" t="s">
        <v>629</v>
      </c>
      <c r="D302" s="37" t="s">
        <v>311</v>
      </c>
      <c r="E302" s="38">
        <v>56000</v>
      </c>
      <c r="F302" s="39"/>
      <c r="G302" s="39"/>
    </row>
    <row r="303" spans="1:7" s="40" customFormat="1" ht="32.25" customHeight="1" x14ac:dyDescent="0.25">
      <c r="A303" s="34">
        <v>142</v>
      </c>
      <c r="B303" s="35" t="s">
        <v>630</v>
      </c>
      <c r="C303" s="36" t="s">
        <v>631</v>
      </c>
      <c r="D303" s="37" t="s">
        <v>311</v>
      </c>
      <c r="E303" s="38">
        <v>61000</v>
      </c>
      <c r="F303" s="39"/>
      <c r="G303" s="39"/>
    </row>
    <row r="304" spans="1:7" s="40" customFormat="1" ht="33.75" customHeight="1" x14ac:dyDescent="0.25">
      <c r="A304" s="34">
        <v>143</v>
      </c>
      <c r="B304" s="35" t="s">
        <v>632</v>
      </c>
      <c r="C304" s="36" t="s">
        <v>633</v>
      </c>
      <c r="D304" s="37" t="s">
        <v>293</v>
      </c>
      <c r="E304" s="38">
        <v>41000</v>
      </c>
      <c r="F304" s="39"/>
      <c r="G304" s="39"/>
    </row>
    <row r="305" spans="1:7" s="40" customFormat="1" ht="26.25" customHeight="1" x14ac:dyDescent="0.25">
      <c r="A305" s="34">
        <v>144</v>
      </c>
      <c r="B305" s="35" t="s">
        <v>634</v>
      </c>
      <c r="C305" s="36" t="s">
        <v>635</v>
      </c>
      <c r="D305" s="42" t="s">
        <v>636</v>
      </c>
      <c r="E305" s="38">
        <v>170000</v>
      </c>
      <c r="F305" s="39"/>
      <c r="G305" s="39"/>
    </row>
    <row r="306" spans="1:7" s="40" customFormat="1" ht="22.5" customHeight="1" x14ac:dyDescent="0.25">
      <c r="A306" s="34">
        <v>145</v>
      </c>
      <c r="B306" s="35" t="s">
        <v>637</v>
      </c>
      <c r="C306" s="36" t="s">
        <v>638</v>
      </c>
      <c r="D306" s="37" t="s">
        <v>311</v>
      </c>
      <c r="E306" s="38">
        <v>50000</v>
      </c>
      <c r="F306" s="39"/>
      <c r="G306" s="39"/>
    </row>
    <row r="307" spans="1:7" s="40" customFormat="1" ht="22.5" customHeight="1" x14ac:dyDescent="0.25">
      <c r="A307" s="34">
        <v>146</v>
      </c>
      <c r="B307" s="35" t="s">
        <v>639</v>
      </c>
      <c r="C307" s="36" t="s">
        <v>640</v>
      </c>
      <c r="D307" s="42" t="s">
        <v>128</v>
      </c>
      <c r="E307" s="38">
        <v>37000</v>
      </c>
      <c r="F307" s="39"/>
      <c r="G307" s="39"/>
    </row>
    <row r="308" spans="1:7" s="40" customFormat="1" ht="39" customHeight="1" x14ac:dyDescent="0.25">
      <c r="A308" s="34">
        <v>147</v>
      </c>
      <c r="B308" s="35" t="s">
        <v>641</v>
      </c>
      <c r="C308" s="36" t="s">
        <v>642</v>
      </c>
      <c r="D308" s="42" t="s">
        <v>288</v>
      </c>
      <c r="E308" s="38">
        <v>62000</v>
      </c>
      <c r="F308" s="39"/>
      <c r="G308" s="39"/>
    </row>
    <row r="309" spans="1:7" s="40" customFormat="1" ht="33.75" customHeight="1" x14ac:dyDescent="0.25">
      <c r="A309" s="34">
        <v>148</v>
      </c>
      <c r="B309" s="35" t="s">
        <v>643</v>
      </c>
      <c r="C309" s="36" t="s">
        <v>549</v>
      </c>
      <c r="D309" s="42" t="s">
        <v>600</v>
      </c>
      <c r="E309" s="38">
        <v>97000</v>
      </c>
      <c r="F309" s="39"/>
      <c r="G309" s="39"/>
    </row>
    <row r="310" spans="1:7" s="40" customFormat="1" ht="50.25" customHeight="1" x14ac:dyDescent="0.25">
      <c r="A310" s="34">
        <v>149</v>
      </c>
      <c r="B310" s="35" t="s">
        <v>644</v>
      </c>
      <c r="C310" s="36" t="s">
        <v>645</v>
      </c>
      <c r="D310" s="37" t="s">
        <v>614</v>
      </c>
      <c r="E310" s="38">
        <v>23000</v>
      </c>
      <c r="F310" s="39"/>
      <c r="G310" s="39"/>
    </row>
    <row r="311" spans="1:7" s="40" customFormat="1" ht="33.75" customHeight="1" x14ac:dyDescent="0.25">
      <c r="A311" s="34">
        <v>150</v>
      </c>
      <c r="B311" s="35" t="s">
        <v>646</v>
      </c>
      <c r="C311" s="36" t="s">
        <v>647</v>
      </c>
      <c r="D311" s="42" t="s">
        <v>455</v>
      </c>
      <c r="E311" s="38">
        <v>39000</v>
      </c>
      <c r="F311" s="39"/>
      <c r="G311" s="39"/>
    </row>
    <row r="312" spans="1:7" s="40" customFormat="1" ht="23.25" customHeight="1" x14ac:dyDescent="0.25">
      <c r="A312" s="34">
        <v>151</v>
      </c>
      <c r="B312" s="35" t="s">
        <v>648</v>
      </c>
      <c r="C312" s="36" t="s">
        <v>649</v>
      </c>
      <c r="D312" s="42" t="s">
        <v>285</v>
      </c>
      <c r="E312" s="38">
        <v>59000</v>
      </c>
      <c r="F312" s="39"/>
      <c r="G312" s="39"/>
    </row>
    <row r="313" spans="1:7" s="40" customFormat="1" ht="31.5" customHeight="1" x14ac:dyDescent="0.25">
      <c r="A313" s="34">
        <v>152</v>
      </c>
      <c r="B313" s="35" t="s">
        <v>650</v>
      </c>
      <c r="C313" s="36" t="s">
        <v>549</v>
      </c>
      <c r="D313" s="42" t="s">
        <v>600</v>
      </c>
      <c r="E313" s="38">
        <v>150000</v>
      </c>
      <c r="F313" s="39"/>
      <c r="G313" s="39"/>
    </row>
    <row r="314" spans="1:7" s="40" customFormat="1" ht="33.75" customHeight="1" x14ac:dyDescent="0.25">
      <c r="A314" s="34">
        <v>153</v>
      </c>
      <c r="B314" s="35" t="s">
        <v>651</v>
      </c>
      <c r="C314" s="36" t="s">
        <v>652</v>
      </c>
      <c r="D314" s="37" t="s">
        <v>293</v>
      </c>
      <c r="E314" s="38">
        <v>131000</v>
      </c>
      <c r="F314" s="39"/>
      <c r="G314" s="39"/>
    </row>
    <row r="315" spans="1:7" s="40" customFormat="1" ht="32.25" customHeight="1" x14ac:dyDescent="0.25">
      <c r="A315" s="34">
        <v>154</v>
      </c>
      <c r="B315" s="35" t="s">
        <v>653</v>
      </c>
      <c r="C315" s="36" t="s">
        <v>654</v>
      </c>
      <c r="D315" s="37" t="s">
        <v>311</v>
      </c>
      <c r="E315" s="38">
        <v>115000</v>
      </c>
      <c r="F315" s="39"/>
      <c r="G315" s="39"/>
    </row>
    <row r="316" spans="1:7" s="40" customFormat="1" ht="30.75" customHeight="1" x14ac:dyDescent="0.25">
      <c r="A316" s="34">
        <v>155</v>
      </c>
      <c r="B316" s="35" t="s">
        <v>655</v>
      </c>
      <c r="C316" s="43" t="s">
        <v>656</v>
      </c>
      <c r="D316" s="42" t="s">
        <v>128</v>
      </c>
      <c r="E316" s="38">
        <v>38000</v>
      </c>
      <c r="F316" s="39"/>
      <c r="G316" s="39"/>
    </row>
    <row r="317" spans="1:7" s="40" customFormat="1" ht="33.75" customHeight="1" x14ac:dyDescent="0.25">
      <c r="A317" s="34">
        <v>156</v>
      </c>
      <c r="B317" s="35" t="s">
        <v>657</v>
      </c>
      <c r="C317" s="44" t="s">
        <v>658</v>
      </c>
      <c r="D317" s="42" t="s">
        <v>128</v>
      </c>
      <c r="E317" s="38">
        <v>250000</v>
      </c>
      <c r="F317" s="39"/>
      <c r="G317" s="39"/>
    </row>
    <row r="318" spans="1:7" s="40" customFormat="1" ht="32.25" customHeight="1" x14ac:dyDescent="0.25">
      <c r="A318" s="34">
        <v>157</v>
      </c>
      <c r="B318" s="35" t="s">
        <v>659</v>
      </c>
      <c r="C318" s="36" t="s">
        <v>660</v>
      </c>
      <c r="D318" s="37" t="s">
        <v>26</v>
      </c>
      <c r="E318" s="38">
        <v>86000</v>
      </c>
      <c r="F318" s="39"/>
      <c r="G318" s="39"/>
    </row>
    <row r="319" spans="1:7" s="40" customFormat="1" ht="33" customHeight="1" x14ac:dyDescent="0.25">
      <c r="A319" s="34">
        <v>158</v>
      </c>
      <c r="B319" s="35" t="s">
        <v>661</v>
      </c>
      <c r="C319" s="36" t="s">
        <v>662</v>
      </c>
      <c r="D319" s="37" t="s">
        <v>598</v>
      </c>
      <c r="E319" s="38">
        <f>89000+98000</f>
        <v>187000</v>
      </c>
      <c r="F319" s="39"/>
      <c r="G319" s="39"/>
    </row>
    <row r="320" spans="1:7" s="40" customFormat="1" ht="23.25" customHeight="1" x14ac:dyDescent="0.25">
      <c r="A320" s="34">
        <v>159</v>
      </c>
      <c r="B320" s="35" t="s">
        <v>663</v>
      </c>
      <c r="C320" s="36" t="s">
        <v>664</v>
      </c>
      <c r="D320" s="42" t="s">
        <v>288</v>
      </c>
      <c r="E320" s="38">
        <v>150000</v>
      </c>
      <c r="F320" s="39"/>
      <c r="G320" s="39"/>
    </row>
    <row r="321" spans="1:7" s="40" customFormat="1" ht="22.5" customHeight="1" x14ac:dyDescent="0.25">
      <c r="A321" s="34">
        <v>160</v>
      </c>
      <c r="B321" s="35" t="s">
        <v>665</v>
      </c>
      <c r="C321" s="36" t="s">
        <v>666</v>
      </c>
      <c r="D321" s="42" t="s">
        <v>667</v>
      </c>
      <c r="E321" s="38">
        <v>28000</v>
      </c>
      <c r="F321" s="39"/>
      <c r="G321" s="39"/>
    </row>
    <row r="322" spans="1:7" s="40" customFormat="1" ht="26.25" customHeight="1" x14ac:dyDescent="0.25">
      <c r="A322" s="34">
        <v>161</v>
      </c>
      <c r="B322" s="35" t="s">
        <v>668</v>
      </c>
      <c r="C322" s="36" t="s">
        <v>669</v>
      </c>
      <c r="D322" s="42" t="s">
        <v>288</v>
      </c>
      <c r="E322" s="38">
        <v>53000</v>
      </c>
      <c r="F322" s="39"/>
      <c r="G322" s="39"/>
    </row>
    <row r="323" spans="1:7" s="40" customFormat="1" ht="21.75" customHeight="1" x14ac:dyDescent="0.25">
      <c r="A323" s="34">
        <v>162</v>
      </c>
      <c r="B323" s="35" t="s">
        <v>670</v>
      </c>
      <c r="C323" s="36" t="s">
        <v>671</v>
      </c>
      <c r="D323" s="37" t="s">
        <v>26</v>
      </c>
      <c r="E323" s="38">
        <v>77000</v>
      </c>
      <c r="F323" s="39"/>
      <c r="G323" s="39"/>
    </row>
    <row r="324" spans="1:7" s="40" customFormat="1" ht="23.25" customHeight="1" x14ac:dyDescent="0.25">
      <c r="A324" s="34">
        <v>163</v>
      </c>
      <c r="B324" s="35" t="s">
        <v>672</v>
      </c>
      <c r="C324" s="36" t="s">
        <v>673</v>
      </c>
      <c r="D324" s="42" t="s">
        <v>293</v>
      </c>
      <c r="E324" s="38">
        <v>185000</v>
      </c>
      <c r="F324" s="39"/>
      <c r="G324" s="39"/>
    </row>
    <row r="325" spans="1:7" s="40" customFormat="1" ht="31.5" customHeight="1" x14ac:dyDescent="0.25">
      <c r="A325" s="34">
        <v>164</v>
      </c>
      <c r="B325" s="35" t="s">
        <v>674</v>
      </c>
      <c r="C325" s="36" t="s">
        <v>675</v>
      </c>
      <c r="D325" s="37" t="s">
        <v>293</v>
      </c>
      <c r="E325" s="38">
        <v>95000</v>
      </c>
      <c r="F325" s="39"/>
      <c r="G325" s="39"/>
    </row>
    <row r="326" spans="1:7" s="40" customFormat="1" ht="23.25" customHeight="1" x14ac:dyDescent="0.25">
      <c r="A326" s="34">
        <v>165</v>
      </c>
      <c r="B326" s="35" t="s">
        <v>676</v>
      </c>
      <c r="C326" s="36" t="s">
        <v>677</v>
      </c>
      <c r="D326" s="37" t="s">
        <v>26</v>
      </c>
      <c r="E326" s="38">
        <v>68000</v>
      </c>
      <c r="F326" s="39"/>
      <c r="G326" s="39"/>
    </row>
    <row r="327" spans="1:7" s="40" customFormat="1" ht="24" customHeight="1" x14ac:dyDescent="0.25">
      <c r="A327" s="34">
        <v>166</v>
      </c>
      <c r="B327" s="35" t="s">
        <v>678</v>
      </c>
      <c r="C327" s="36" t="s">
        <v>679</v>
      </c>
      <c r="D327" s="37" t="s">
        <v>26</v>
      </c>
      <c r="E327" s="38">
        <v>104000</v>
      </c>
      <c r="F327" s="39"/>
      <c r="G327" s="39"/>
    </row>
    <row r="328" spans="1:7" s="40" customFormat="1" ht="25.5" customHeight="1" x14ac:dyDescent="0.25">
      <c r="A328" s="34">
        <v>167</v>
      </c>
      <c r="B328" s="35" t="s">
        <v>680</v>
      </c>
      <c r="C328" s="36" t="s">
        <v>681</v>
      </c>
      <c r="D328" s="42" t="s">
        <v>314</v>
      </c>
      <c r="E328" s="38">
        <v>123000</v>
      </c>
      <c r="F328" s="39"/>
      <c r="G328" s="39"/>
    </row>
    <row r="329" spans="1:7" s="40" customFormat="1" ht="21.75" customHeight="1" x14ac:dyDescent="0.25">
      <c r="A329" s="34"/>
      <c r="B329" s="70" t="s">
        <v>682</v>
      </c>
      <c r="C329" s="71"/>
      <c r="D329" s="71"/>
      <c r="E329" s="71"/>
      <c r="F329" s="71"/>
      <c r="G329" s="71"/>
    </row>
    <row r="330" spans="1:7" s="40" customFormat="1" ht="26.25" customHeight="1" x14ac:dyDescent="0.25">
      <c r="A330" s="34">
        <v>1</v>
      </c>
      <c r="B330" s="35" t="s">
        <v>683</v>
      </c>
      <c r="C330" s="36" t="s">
        <v>684</v>
      </c>
      <c r="D330" s="42" t="s">
        <v>285</v>
      </c>
      <c r="E330" s="38">
        <v>70000</v>
      </c>
      <c r="F330" s="39"/>
      <c r="G330" s="39"/>
    </row>
    <row r="331" spans="1:7" s="40" customFormat="1" ht="20.25" customHeight="1" x14ac:dyDescent="0.25">
      <c r="A331" s="34">
        <v>2</v>
      </c>
      <c r="B331" s="35" t="s">
        <v>685</v>
      </c>
      <c r="C331" s="36" t="s">
        <v>686</v>
      </c>
      <c r="D331" s="42" t="s">
        <v>57</v>
      </c>
      <c r="E331" s="38">
        <v>52000</v>
      </c>
      <c r="F331" s="39"/>
      <c r="G331" s="39"/>
    </row>
    <row r="332" spans="1:7" s="40" customFormat="1" ht="31.5" customHeight="1" x14ac:dyDescent="0.25">
      <c r="A332" s="34">
        <v>3</v>
      </c>
      <c r="B332" s="35" t="s">
        <v>687</v>
      </c>
      <c r="C332" s="36" t="s">
        <v>688</v>
      </c>
      <c r="D332" s="42" t="s">
        <v>128</v>
      </c>
      <c r="E332" s="38">
        <v>37000</v>
      </c>
      <c r="F332" s="39"/>
      <c r="G332" s="39"/>
    </row>
    <row r="333" spans="1:7" s="40" customFormat="1" ht="19.5" customHeight="1" x14ac:dyDescent="0.25">
      <c r="A333" s="34">
        <v>4</v>
      </c>
      <c r="B333" s="35" t="s">
        <v>689</v>
      </c>
      <c r="C333" s="36" t="s">
        <v>690</v>
      </c>
      <c r="D333" s="42" t="s">
        <v>128</v>
      </c>
      <c r="E333" s="38">
        <v>60000</v>
      </c>
      <c r="F333" s="39"/>
      <c r="G333" s="39"/>
    </row>
    <row r="334" spans="1:7" s="40" customFormat="1" ht="28.5" customHeight="1" x14ac:dyDescent="0.25">
      <c r="A334" s="34">
        <v>5</v>
      </c>
      <c r="B334" s="35" t="s">
        <v>691</v>
      </c>
      <c r="C334" s="36" t="s">
        <v>692</v>
      </c>
      <c r="D334" s="42" t="s">
        <v>288</v>
      </c>
      <c r="E334" s="38">
        <v>40000</v>
      </c>
      <c r="F334" s="39"/>
      <c r="G334" s="39"/>
    </row>
    <row r="335" spans="1:7" s="40" customFormat="1" ht="21.75" customHeight="1" x14ac:dyDescent="0.25">
      <c r="A335" s="34">
        <v>6</v>
      </c>
      <c r="B335" s="35" t="s">
        <v>693</v>
      </c>
      <c r="C335" s="36" t="s">
        <v>694</v>
      </c>
      <c r="D335" s="42" t="s">
        <v>285</v>
      </c>
      <c r="E335" s="38">
        <v>28000</v>
      </c>
      <c r="F335" s="39"/>
      <c r="G335" s="39"/>
    </row>
    <row r="336" spans="1:7" s="40" customFormat="1" ht="33" customHeight="1" x14ac:dyDescent="0.25">
      <c r="A336" s="34">
        <v>7</v>
      </c>
      <c r="B336" s="35" t="s">
        <v>695</v>
      </c>
      <c r="C336" s="36" t="s">
        <v>696</v>
      </c>
      <c r="D336" s="37" t="s">
        <v>29</v>
      </c>
      <c r="E336" s="38">
        <v>44000</v>
      </c>
      <c r="F336" s="39"/>
      <c r="G336" s="39"/>
    </row>
    <row r="337" spans="1:7" s="40" customFormat="1" ht="30" customHeight="1" x14ac:dyDescent="0.25">
      <c r="A337" s="34">
        <v>8</v>
      </c>
      <c r="B337" s="35" t="s">
        <v>697</v>
      </c>
      <c r="C337" s="36" t="s">
        <v>698</v>
      </c>
      <c r="D337" s="37" t="s">
        <v>26</v>
      </c>
      <c r="E337" s="38">
        <v>66000</v>
      </c>
      <c r="F337" s="39"/>
      <c r="G337" s="39"/>
    </row>
    <row r="338" spans="1:7" s="40" customFormat="1" ht="34.5" customHeight="1" x14ac:dyDescent="0.25">
      <c r="A338" s="34">
        <v>9</v>
      </c>
      <c r="B338" s="35" t="s">
        <v>699</v>
      </c>
      <c r="C338" s="36" t="s">
        <v>700</v>
      </c>
      <c r="D338" s="37" t="s">
        <v>474</v>
      </c>
      <c r="E338" s="38">
        <v>23000</v>
      </c>
      <c r="F338" s="39"/>
      <c r="G338" s="39"/>
    </row>
    <row r="339" spans="1:7" s="40" customFormat="1" ht="30.75" customHeight="1" x14ac:dyDescent="0.25">
      <c r="A339" s="34">
        <v>10</v>
      </c>
      <c r="B339" s="35" t="s">
        <v>701</v>
      </c>
      <c r="C339" s="36" t="s">
        <v>702</v>
      </c>
      <c r="D339" s="37" t="s">
        <v>311</v>
      </c>
      <c r="E339" s="38">
        <v>106000</v>
      </c>
      <c r="F339" s="39"/>
      <c r="G339" s="39"/>
    </row>
    <row r="340" spans="1:7" s="40" customFormat="1" ht="33" customHeight="1" x14ac:dyDescent="0.25">
      <c r="A340" s="34">
        <v>11</v>
      </c>
      <c r="B340" s="35" t="s">
        <v>703</v>
      </c>
      <c r="C340" s="36" t="s">
        <v>704</v>
      </c>
      <c r="D340" s="37" t="s">
        <v>705</v>
      </c>
      <c r="E340" s="38">
        <f>80000+69000</f>
        <v>149000</v>
      </c>
      <c r="F340" s="39"/>
      <c r="G340" s="39"/>
    </row>
    <row r="341" spans="1:7" s="40" customFormat="1" ht="30.75" customHeight="1" x14ac:dyDescent="0.25">
      <c r="A341" s="34">
        <v>12</v>
      </c>
      <c r="B341" s="35" t="s">
        <v>706</v>
      </c>
      <c r="C341" s="36" t="s">
        <v>707</v>
      </c>
      <c r="D341" s="37" t="s">
        <v>29</v>
      </c>
      <c r="E341" s="38">
        <v>37000</v>
      </c>
      <c r="F341" s="39"/>
      <c r="G341" s="39"/>
    </row>
    <row r="342" spans="1:7" s="40" customFormat="1" ht="51" customHeight="1" x14ac:dyDescent="0.25">
      <c r="A342" s="34">
        <v>13</v>
      </c>
      <c r="B342" s="35" t="s">
        <v>708</v>
      </c>
      <c r="C342" s="36" t="s">
        <v>709</v>
      </c>
      <c r="D342" s="37" t="s">
        <v>311</v>
      </c>
      <c r="E342" s="38">
        <v>73000</v>
      </c>
      <c r="F342" s="39"/>
      <c r="G342" s="39"/>
    </row>
    <row r="343" spans="1:7" s="40" customFormat="1" ht="23.25" customHeight="1" x14ac:dyDescent="0.25">
      <c r="A343" s="34">
        <v>14</v>
      </c>
      <c r="B343" s="35" t="s">
        <v>710</v>
      </c>
      <c r="C343" s="36" t="s">
        <v>711</v>
      </c>
      <c r="D343" s="37" t="s">
        <v>29</v>
      </c>
      <c r="E343" s="38">
        <v>74000</v>
      </c>
      <c r="F343" s="39"/>
      <c r="G343" s="39"/>
    </row>
    <row r="344" spans="1:7" s="40" customFormat="1" ht="21" customHeight="1" x14ac:dyDescent="0.25">
      <c r="A344" s="34">
        <v>15</v>
      </c>
      <c r="B344" s="35" t="s">
        <v>712</v>
      </c>
      <c r="C344" s="36" t="s">
        <v>713</v>
      </c>
      <c r="D344" s="37" t="s">
        <v>293</v>
      </c>
      <c r="E344" s="38">
        <v>64000</v>
      </c>
      <c r="F344" s="39"/>
      <c r="G344" s="39"/>
    </row>
    <row r="345" spans="1:7" s="40" customFormat="1" ht="31.5" customHeight="1" x14ac:dyDescent="0.25">
      <c r="A345" s="34">
        <v>16</v>
      </c>
      <c r="B345" s="35" t="s">
        <v>714</v>
      </c>
      <c r="C345" s="36" t="s">
        <v>715</v>
      </c>
      <c r="D345" s="42" t="s">
        <v>57</v>
      </c>
      <c r="E345" s="38">
        <v>78000</v>
      </c>
      <c r="F345" s="39"/>
      <c r="G345" s="39"/>
    </row>
    <row r="346" spans="1:7" s="40" customFormat="1" ht="28.5" customHeight="1" x14ac:dyDescent="0.25">
      <c r="A346" s="34">
        <v>17</v>
      </c>
      <c r="B346" s="35" t="s">
        <v>716</v>
      </c>
      <c r="C346" s="36" t="s">
        <v>717</v>
      </c>
      <c r="D346" s="37" t="s">
        <v>29</v>
      </c>
      <c r="E346" s="38">
        <v>79000</v>
      </c>
      <c r="F346" s="39"/>
      <c r="G346" s="39"/>
    </row>
    <row r="347" spans="1:7" s="40" customFormat="1" ht="28.5" customHeight="1" x14ac:dyDescent="0.25">
      <c r="A347" s="34">
        <v>18</v>
      </c>
      <c r="B347" s="35" t="s">
        <v>718</v>
      </c>
      <c r="C347" s="36" t="s">
        <v>719</v>
      </c>
      <c r="D347" s="42" t="s">
        <v>128</v>
      </c>
      <c r="E347" s="38">
        <v>67000</v>
      </c>
      <c r="F347" s="39"/>
      <c r="G347" s="39"/>
    </row>
    <row r="348" spans="1:7" s="40" customFormat="1" ht="33" customHeight="1" x14ac:dyDescent="0.25">
      <c r="A348" s="34">
        <v>19</v>
      </c>
      <c r="B348" s="35" t="s">
        <v>720</v>
      </c>
      <c r="C348" s="36" t="s">
        <v>721</v>
      </c>
      <c r="D348" s="42" t="s">
        <v>285</v>
      </c>
      <c r="E348" s="38">
        <v>75000</v>
      </c>
      <c r="F348" s="39"/>
      <c r="G348" s="39"/>
    </row>
    <row r="349" spans="1:7" s="40" customFormat="1" ht="33.75" customHeight="1" x14ac:dyDescent="0.25">
      <c r="A349" s="34">
        <v>20</v>
      </c>
      <c r="B349" s="35" t="s">
        <v>722</v>
      </c>
      <c r="C349" s="36" t="s">
        <v>723</v>
      </c>
      <c r="D349" s="37" t="s">
        <v>311</v>
      </c>
      <c r="E349" s="38">
        <v>56000</v>
      </c>
      <c r="F349" s="39"/>
      <c r="G349" s="39"/>
    </row>
    <row r="350" spans="1:7" s="40" customFormat="1" ht="30.75" customHeight="1" x14ac:dyDescent="0.25">
      <c r="A350" s="34">
        <v>21</v>
      </c>
      <c r="B350" s="35" t="s">
        <v>724</v>
      </c>
      <c r="C350" s="36" t="s">
        <v>725</v>
      </c>
      <c r="D350" s="37" t="s">
        <v>29</v>
      </c>
      <c r="E350" s="38">
        <v>108000</v>
      </c>
      <c r="F350" s="39"/>
      <c r="G350" s="39"/>
    </row>
    <row r="351" spans="1:7" s="40" customFormat="1" ht="33" customHeight="1" x14ac:dyDescent="0.25">
      <c r="A351" s="34">
        <v>22</v>
      </c>
      <c r="B351" s="35" t="s">
        <v>726</v>
      </c>
      <c r="C351" s="36" t="s">
        <v>727</v>
      </c>
      <c r="D351" s="42" t="s">
        <v>285</v>
      </c>
      <c r="E351" s="38">
        <v>78000</v>
      </c>
      <c r="F351" s="39"/>
      <c r="G351" s="39"/>
    </row>
    <row r="352" spans="1:7" s="40" customFormat="1" ht="32.25" customHeight="1" x14ac:dyDescent="0.25">
      <c r="A352" s="34">
        <v>23</v>
      </c>
      <c r="B352" s="35" t="s">
        <v>728</v>
      </c>
      <c r="C352" s="36" t="s">
        <v>729</v>
      </c>
      <c r="D352" s="37" t="s">
        <v>311</v>
      </c>
      <c r="E352" s="38">
        <v>60000</v>
      </c>
      <c r="F352" s="39"/>
      <c r="G352" s="39"/>
    </row>
    <row r="353" spans="1:7" s="40" customFormat="1" ht="35.25" customHeight="1" x14ac:dyDescent="0.25">
      <c r="A353" s="34">
        <v>24</v>
      </c>
      <c r="B353" s="35" t="s">
        <v>730</v>
      </c>
      <c r="C353" s="36" t="s">
        <v>731</v>
      </c>
      <c r="D353" s="42" t="s">
        <v>732</v>
      </c>
      <c r="E353" s="38">
        <v>34000</v>
      </c>
      <c r="F353" s="39"/>
      <c r="G353" s="39"/>
    </row>
    <row r="354" spans="1:7" s="40" customFormat="1" ht="48" customHeight="1" x14ac:dyDescent="0.25">
      <c r="A354" s="34">
        <v>25</v>
      </c>
      <c r="B354" s="35" t="s">
        <v>733</v>
      </c>
      <c r="C354" s="36" t="s">
        <v>734</v>
      </c>
      <c r="D354" s="42" t="s">
        <v>732</v>
      </c>
      <c r="E354" s="38">
        <v>50000</v>
      </c>
      <c r="F354" s="39"/>
      <c r="G354" s="39"/>
    </row>
    <row r="355" spans="1:7" s="40" customFormat="1" ht="19.5" customHeight="1" x14ac:dyDescent="0.25">
      <c r="A355" s="34">
        <v>26</v>
      </c>
      <c r="B355" s="35" t="s">
        <v>735</v>
      </c>
      <c r="C355" s="36" t="s">
        <v>736</v>
      </c>
      <c r="D355" s="37" t="s">
        <v>311</v>
      </c>
      <c r="E355" s="38">
        <v>91000</v>
      </c>
      <c r="F355" s="39"/>
      <c r="G355" s="39"/>
    </row>
    <row r="356" spans="1:7" s="40" customFormat="1" ht="20.25" customHeight="1" x14ac:dyDescent="0.25">
      <c r="A356" s="34">
        <v>27</v>
      </c>
      <c r="B356" s="35" t="s">
        <v>737</v>
      </c>
      <c r="C356" s="36" t="s">
        <v>738</v>
      </c>
      <c r="D356" s="42" t="s">
        <v>314</v>
      </c>
      <c r="E356" s="38">
        <v>26000</v>
      </c>
      <c r="F356" s="39"/>
      <c r="G356" s="39"/>
    </row>
    <row r="357" spans="1:7" s="40" customFormat="1" ht="33" customHeight="1" x14ac:dyDescent="0.25">
      <c r="A357" s="34">
        <v>28</v>
      </c>
      <c r="B357" s="35" t="s">
        <v>739</v>
      </c>
      <c r="C357" s="36" t="s">
        <v>740</v>
      </c>
      <c r="D357" s="37" t="s">
        <v>29</v>
      </c>
      <c r="E357" s="38">
        <v>93000</v>
      </c>
      <c r="F357" s="39"/>
      <c r="G357" s="39"/>
    </row>
    <row r="358" spans="1:7" s="40" customFormat="1" ht="33" customHeight="1" x14ac:dyDescent="0.25">
      <c r="A358" s="34">
        <v>29</v>
      </c>
      <c r="B358" s="35" t="s">
        <v>741</v>
      </c>
      <c r="C358" s="36" t="s">
        <v>742</v>
      </c>
      <c r="D358" s="42" t="s">
        <v>732</v>
      </c>
      <c r="E358" s="38">
        <v>37000</v>
      </c>
      <c r="F358" s="39"/>
      <c r="G358" s="39"/>
    </row>
    <row r="359" spans="1:7" s="40" customFormat="1" ht="35.25" customHeight="1" x14ac:dyDescent="0.25">
      <c r="A359" s="34">
        <v>30</v>
      </c>
      <c r="B359" s="35" t="s">
        <v>743</v>
      </c>
      <c r="C359" s="36" t="s">
        <v>744</v>
      </c>
      <c r="D359" s="37" t="s">
        <v>532</v>
      </c>
      <c r="E359" s="38">
        <v>34500</v>
      </c>
      <c r="F359" s="39"/>
      <c r="G359" s="39"/>
    </row>
    <row r="360" spans="1:7" s="40" customFormat="1" ht="35.25" customHeight="1" x14ac:dyDescent="0.25">
      <c r="A360" s="34">
        <v>31</v>
      </c>
      <c r="B360" s="35" t="s">
        <v>745</v>
      </c>
      <c r="C360" s="36" t="s">
        <v>746</v>
      </c>
      <c r="D360" s="42" t="s">
        <v>732</v>
      </c>
      <c r="E360" s="38">
        <v>53000</v>
      </c>
      <c r="F360" s="39"/>
      <c r="G360" s="39"/>
    </row>
    <row r="361" spans="1:7" s="40" customFormat="1" ht="32.25" customHeight="1" x14ac:dyDescent="0.25">
      <c r="A361" s="34">
        <v>32</v>
      </c>
      <c r="B361" s="35" t="s">
        <v>747</v>
      </c>
      <c r="C361" s="36" t="s">
        <v>748</v>
      </c>
      <c r="D361" s="37" t="s">
        <v>311</v>
      </c>
      <c r="E361" s="38">
        <v>25000</v>
      </c>
      <c r="F361" s="39"/>
      <c r="G361" s="39"/>
    </row>
    <row r="362" spans="1:7" s="40" customFormat="1" ht="27.75" customHeight="1" x14ac:dyDescent="0.25">
      <c r="A362" s="34">
        <v>33</v>
      </c>
      <c r="B362" s="35" t="s">
        <v>749</v>
      </c>
      <c r="C362" s="36" t="s">
        <v>750</v>
      </c>
      <c r="D362" s="37" t="s">
        <v>293</v>
      </c>
      <c r="E362" s="38">
        <v>41000</v>
      </c>
      <c r="F362" s="39"/>
      <c r="G362" s="39"/>
    </row>
    <row r="363" spans="1:7" s="40" customFormat="1" ht="30.75" customHeight="1" x14ac:dyDescent="0.25">
      <c r="A363" s="34">
        <v>34</v>
      </c>
      <c r="B363" s="35" t="s">
        <v>751</v>
      </c>
      <c r="C363" s="36" t="s">
        <v>752</v>
      </c>
      <c r="D363" s="37" t="s">
        <v>532</v>
      </c>
      <c r="E363" s="38">
        <v>68000</v>
      </c>
      <c r="F363" s="39"/>
      <c r="G363" s="39"/>
    </row>
    <row r="364" spans="1:7" s="40" customFormat="1" ht="32.25" customHeight="1" x14ac:dyDescent="0.25">
      <c r="A364" s="34">
        <v>35</v>
      </c>
      <c r="B364" s="35" t="s">
        <v>753</v>
      </c>
      <c r="C364" s="36" t="s">
        <v>754</v>
      </c>
      <c r="D364" s="37" t="s">
        <v>311</v>
      </c>
      <c r="E364" s="38">
        <v>90000</v>
      </c>
      <c r="F364" s="39"/>
      <c r="G364" s="39"/>
    </row>
    <row r="365" spans="1:7" s="40" customFormat="1" ht="30.75" customHeight="1" x14ac:dyDescent="0.25">
      <c r="A365" s="34">
        <v>36</v>
      </c>
      <c r="B365" s="35" t="s">
        <v>755</v>
      </c>
      <c r="C365" s="36" t="s">
        <v>756</v>
      </c>
      <c r="D365" s="42" t="s">
        <v>128</v>
      </c>
      <c r="E365" s="38">
        <v>25000</v>
      </c>
      <c r="F365" s="39"/>
      <c r="G365" s="39"/>
    </row>
    <row r="366" spans="1:7" s="40" customFormat="1" ht="47.25" customHeight="1" x14ac:dyDescent="0.25">
      <c r="A366" s="34">
        <v>37</v>
      </c>
      <c r="B366" s="35" t="s">
        <v>757</v>
      </c>
      <c r="C366" s="36" t="s">
        <v>758</v>
      </c>
      <c r="D366" s="42" t="s">
        <v>314</v>
      </c>
      <c r="E366" s="38">
        <v>48000</v>
      </c>
      <c r="F366" s="39"/>
      <c r="G366" s="39"/>
    </row>
    <row r="367" spans="1:7" s="40" customFormat="1" ht="27.75" customHeight="1" x14ac:dyDescent="0.25">
      <c r="A367" s="34">
        <v>38</v>
      </c>
      <c r="B367" s="35" t="s">
        <v>759</v>
      </c>
      <c r="C367" s="36" t="s">
        <v>760</v>
      </c>
      <c r="D367" s="42" t="s">
        <v>455</v>
      </c>
      <c r="E367" s="38">
        <v>56000</v>
      </c>
      <c r="F367" s="39"/>
      <c r="G367" s="39"/>
    </row>
    <row r="368" spans="1:7" s="40" customFormat="1" ht="21" customHeight="1" x14ac:dyDescent="0.25">
      <c r="A368" s="34">
        <v>39</v>
      </c>
      <c r="B368" s="35" t="s">
        <v>761</v>
      </c>
      <c r="C368" s="36" t="s">
        <v>762</v>
      </c>
      <c r="D368" s="42" t="s">
        <v>314</v>
      </c>
      <c r="E368" s="38">
        <v>27000</v>
      </c>
      <c r="F368" s="39"/>
      <c r="G368" s="39"/>
    </row>
    <row r="369" spans="1:7" s="40" customFormat="1" ht="33" customHeight="1" x14ac:dyDescent="0.25">
      <c r="A369" s="34">
        <v>40</v>
      </c>
      <c r="B369" s="35" t="s">
        <v>763</v>
      </c>
      <c r="C369" s="36" t="s">
        <v>764</v>
      </c>
      <c r="D369" s="42" t="s">
        <v>314</v>
      </c>
      <c r="E369" s="38">
        <v>29000</v>
      </c>
      <c r="F369" s="39"/>
      <c r="G369" s="39"/>
    </row>
    <row r="370" spans="1:7" s="40" customFormat="1" ht="29.25" customHeight="1" x14ac:dyDescent="0.25">
      <c r="A370" s="34">
        <v>41</v>
      </c>
      <c r="B370" s="35" t="s">
        <v>765</v>
      </c>
      <c r="C370" s="36" t="s">
        <v>766</v>
      </c>
      <c r="D370" s="42" t="s">
        <v>314</v>
      </c>
      <c r="E370" s="38">
        <v>25000</v>
      </c>
      <c r="F370" s="39"/>
      <c r="G370" s="39"/>
    </row>
    <row r="371" spans="1:7" s="40" customFormat="1" ht="33" customHeight="1" x14ac:dyDescent="0.25">
      <c r="A371" s="34">
        <v>42</v>
      </c>
      <c r="B371" s="35" t="s">
        <v>767</v>
      </c>
      <c r="C371" s="36" t="s">
        <v>768</v>
      </c>
      <c r="D371" s="42" t="s">
        <v>389</v>
      </c>
      <c r="E371" s="38">
        <v>60000</v>
      </c>
      <c r="F371" s="39"/>
      <c r="G371" s="39"/>
    </row>
    <row r="372" spans="1:7" s="40" customFormat="1" ht="34.5" customHeight="1" x14ac:dyDescent="0.25">
      <c r="A372" s="34">
        <v>43</v>
      </c>
      <c r="B372" s="35" t="s">
        <v>769</v>
      </c>
      <c r="C372" s="36" t="s">
        <v>770</v>
      </c>
      <c r="D372" s="42" t="s">
        <v>314</v>
      </c>
      <c r="E372" s="38">
        <v>21000</v>
      </c>
      <c r="F372" s="39"/>
      <c r="G372" s="39"/>
    </row>
    <row r="373" spans="1:7" s="40" customFormat="1" ht="30.75" customHeight="1" x14ac:dyDescent="0.25">
      <c r="A373" s="34">
        <v>44</v>
      </c>
      <c r="B373" s="35" t="s">
        <v>771</v>
      </c>
      <c r="C373" s="36" t="s">
        <v>772</v>
      </c>
      <c r="D373" s="42" t="s">
        <v>288</v>
      </c>
      <c r="E373" s="38">
        <v>56000</v>
      </c>
      <c r="F373" s="39"/>
      <c r="G373" s="39"/>
    </row>
    <row r="374" spans="1:7" s="40" customFormat="1" ht="28.5" customHeight="1" x14ac:dyDescent="0.25">
      <c r="A374" s="34">
        <v>45</v>
      </c>
      <c r="B374" s="35" t="s">
        <v>773</v>
      </c>
      <c r="C374" s="36" t="s">
        <v>774</v>
      </c>
      <c r="D374" s="42" t="s">
        <v>128</v>
      </c>
      <c r="E374" s="38">
        <v>34000</v>
      </c>
      <c r="F374" s="39"/>
      <c r="G374" s="39"/>
    </row>
    <row r="375" spans="1:7" s="40" customFormat="1" ht="29.25" customHeight="1" x14ac:dyDescent="0.25">
      <c r="A375" s="34">
        <v>46</v>
      </c>
      <c r="B375" s="35" t="s">
        <v>775</v>
      </c>
      <c r="C375" s="36" t="s">
        <v>776</v>
      </c>
      <c r="D375" s="42" t="s">
        <v>128</v>
      </c>
      <c r="E375" s="38">
        <v>37000</v>
      </c>
      <c r="F375" s="39"/>
      <c r="G375" s="39"/>
    </row>
    <row r="376" spans="1:7" s="40" customFormat="1" ht="31.5" customHeight="1" x14ac:dyDescent="0.25">
      <c r="A376" s="34">
        <v>47</v>
      </c>
      <c r="B376" s="35" t="s">
        <v>777</v>
      </c>
      <c r="C376" s="36" t="s">
        <v>778</v>
      </c>
      <c r="D376" s="42" t="s">
        <v>285</v>
      </c>
      <c r="E376" s="38">
        <v>43000</v>
      </c>
      <c r="F376" s="39"/>
      <c r="G376" s="39"/>
    </row>
    <row r="377" spans="1:7" s="40" customFormat="1" ht="27" customHeight="1" x14ac:dyDescent="0.25">
      <c r="A377" s="34">
        <v>48</v>
      </c>
      <c r="B377" s="35" t="s">
        <v>779</v>
      </c>
      <c r="C377" s="36" t="s">
        <v>780</v>
      </c>
      <c r="D377" s="42" t="s">
        <v>128</v>
      </c>
      <c r="E377" s="38">
        <v>60000</v>
      </c>
      <c r="F377" s="39"/>
      <c r="G377" s="39"/>
    </row>
    <row r="378" spans="1:7" s="40" customFormat="1" ht="33.75" customHeight="1" x14ac:dyDescent="0.25">
      <c r="A378" s="34">
        <v>49</v>
      </c>
      <c r="B378" s="35" t="s">
        <v>781</v>
      </c>
      <c r="C378" s="36" t="s">
        <v>782</v>
      </c>
      <c r="D378" s="42" t="s">
        <v>319</v>
      </c>
      <c r="E378" s="38">
        <v>26000</v>
      </c>
      <c r="F378" s="39"/>
      <c r="G378" s="39"/>
    </row>
    <row r="379" spans="1:7" s="40" customFormat="1" ht="20.25" customHeight="1" x14ac:dyDescent="0.25">
      <c r="A379" s="34">
        <v>50</v>
      </c>
      <c r="B379" s="35" t="s">
        <v>783</v>
      </c>
      <c r="C379" s="36" t="s">
        <v>784</v>
      </c>
      <c r="D379" s="37" t="s">
        <v>293</v>
      </c>
      <c r="E379" s="38">
        <v>99000</v>
      </c>
      <c r="F379" s="39"/>
      <c r="G379" s="39"/>
    </row>
    <row r="380" spans="1:7" s="40" customFormat="1" ht="34.5" customHeight="1" x14ac:dyDescent="0.25">
      <c r="A380" s="34">
        <v>51</v>
      </c>
      <c r="B380" s="35" t="s">
        <v>785</v>
      </c>
      <c r="C380" s="36" t="s">
        <v>786</v>
      </c>
      <c r="D380" s="42" t="s">
        <v>288</v>
      </c>
      <c r="E380" s="38">
        <v>81000</v>
      </c>
      <c r="F380" s="39"/>
      <c r="G380" s="39"/>
    </row>
    <row r="381" spans="1:7" s="40" customFormat="1" ht="26.25" customHeight="1" x14ac:dyDescent="0.25">
      <c r="A381" s="34">
        <v>52</v>
      </c>
      <c r="B381" s="35" t="s">
        <v>787</v>
      </c>
      <c r="C381" s="36" t="s">
        <v>788</v>
      </c>
      <c r="D381" s="42" t="s">
        <v>288</v>
      </c>
      <c r="E381" s="38">
        <v>99000</v>
      </c>
      <c r="F381" s="39"/>
      <c r="G381" s="39"/>
    </row>
    <row r="382" spans="1:7" s="40" customFormat="1" ht="21.75" customHeight="1" x14ac:dyDescent="0.25">
      <c r="A382" s="34">
        <v>53</v>
      </c>
      <c r="B382" s="35" t="s">
        <v>789</v>
      </c>
      <c r="C382" s="36" t="s">
        <v>790</v>
      </c>
      <c r="D382" s="42" t="s">
        <v>319</v>
      </c>
      <c r="E382" s="38">
        <v>99000</v>
      </c>
      <c r="F382" s="39"/>
      <c r="G382" s="39"/>
    </row>
    <row r="384" spans="1:7" s="40" customFormat="1" ht="25.5" customHeight="1" x14ac:dyDescent="0.25">
      <c r="A384" s="34"/>
      <c r="B384" s="73" t="s">
        <v>791</v>
      </c>
      <c r="C384" s="74"/>
      <c r="D384" s="74"/>
      <c r="E384" s="74"/>
      <c r="F384" s="74"/>
      <c r="G384" s="74"/>
    </row>
    <row r="385" spans="1:7" s="40" customFormat="1" ht="25.5" customHeight="1" x14ac:dyDescent="0.25">
      <c r="A385" s="34"/>
      <c r="B385" s="75" t="s">
        <v>792</v>
      </c>
      <c r="C385" s="76"/>
      <c r="D385" s="76"/>
      <c r="E385" s="76"/>
      <c r="F385" s="76"/>
      <c r="G385" s="76"/>
    </row>
    <row r="386" spans="1:7" s="40" customFormat="1" ht="23.25" customHeight="1" x14ac:dyDescent="0.25">
      <c r="A386" s="34">
        <v>1</v>
      </c>
      <c r="B386" s="35" t="s">
        <v>793</v>
      </c>
      <c r="C386" s="36" t="s">
        <v>794</v>
      </c>
      <c r="D386" s="42" t="s">
        <v>795</v>
      </c>
      <c r="E386" s="38">
        <v>680000</v>
      </c>
      <c r="F386" s="39"/>
      <c r="G386" s="39"/>
    </row>
    <row r="387" spans="1:7" s="40" customFormat="1" ht="21" customHeight="1" x14ac:dyDescent="0.25">
      <c r="A387" s="34">
        <v>2</v>
      </c>
      <c r="B387" s="35" t="s">
        <v>796</v>
      </c>
      <c r="C387" s="36" t="s">
        <v>794</v>
      </c>
      <c r="D387" s="42" t="s">
        <v>797</v>
      </c>
      <c r="E387" s="38">
        <v>550000</v>
      </c>
      <c r="F387" s="39"/>
      <c r="G387" s="39"/>
    </row>
    <row r="388" spans="1:7" s="40" customFormat="1" ht="21" customHeight="1" x14ac:dyDescent="0.25">
      <c r="A388" s="34">
        <v>3</v>
      </c>
      <c r="B388" s="35" t="s">
        <v>798</v>
      </c>
      <c r="C388" s="36" t="s">
        <v>799</v>
      </c>
      <c r="D388" s="42" t="s">
        <v>795</v>
      </c>
      <c r="E388" s="38">
        <v>222000</v>
      </c>
      <c r="F388" s="39"/>
      <c r="G388" s="39"/>
    </row>
    <row r="389" spans="1:7" s="40" customFormat="1" ht="27.75" customHeight="1" x14ac:dyDescent="0.25">
      <c r="A389" s="34">
        <v>4</v>
      </c>
      <c r="B389" s="35" t="s">
        <v>800</v>
      </c>
      <c r="C389" s="36" t="s">
        <v>801</v>
      </c>
      <c r="D389" s="42" t="s">
        <v>795</v>
      </c>
      <c r="E389" s="38">
        <v>115000</v>
      </c>
      <c r="F389" s="39"/>
      <c r="G389" s="39"/>
    </row>
    <row r="390" spans="1:7" s="40" customFormat="1" ht="24.75" customHeight="1" x14ac:dyDescent="0.25">
      <c r="A390" s="34">
        <v>5</v>
      </c>
      <c r="B390" s="35" t="s">
        <v>802</v>
      </c>
      <c r="C390" s="36" t="s">
        <v>803</v>
      </c>
      <c r="D390" s="37" t="s">
        <v>29</v>
      </c>
      <c r="E390" s="38">
        <v>225000</v>
      </c>
      <c r="F390" s="39"/>
      <c r="G390" s="39"/>
    </row>
    <row r="391" spans="1:7" s="40" customFormat="1" ht="24" customHeight="1" x14ac:dyDescent="0.25">
      <c r="A391" s="34">
        <v>6</v>
      </c>
      <c r="B391" s="35" t="s">
        <v>804</v>
      </c>
      <c r="C391" s="36" t="s">
        <v>805</v>
      </c>
      <c r="D391" s="42" t="s">
        <v>795</v>
      </c>
      <c r="E391" s="38">
        <v>195000</v>
      </c>
      <c r="F391" s="39"/>
      <c r="G391" s="39"/>
    </row>
    <row r="392" spans="1:7" s="40" customFormat="1" ht="23.25" customHeight="1" x14ac:dyDescent="0.25">
      <c r="A392" s="34">
        <v>7</v>
      </c>
      <c r="B392" s="35" t="s">
        <v>806</v>
      </c>
      <c r="C392" s="66" t="s">
        <v>807</v>
      </c>
      <c r="D392" s="37" t="s">
        <v>41</v>
      </c>
      <c r="E392" s="38">
        <v>460000</v>
      </c>
      <c r="F392" s="39"/>
      <c r="G392" s="39"/>
    </row>
    <row r="393" spans="1:7" s="40" customFormat="1" ht="23.25" customHeight="1" x14ac:dyDescent="0.25">
      <c r="A393" s="34">
        <v>8</v>
      </c>
      <c r="B393" s="35" t="s">
        <v>808</v>
      </c>
      <c r="C393" s="36" t="s">
        <v>807</v>
      </c>
      <c r="D393" s="37" t="s">
        <v>41</v>
      </c>
      <c r="E393" s="38">
        <v>490000</v>
      </c>
      <c r="F393" s="39"/>
      <c r="G393" s="39"/>
    </row>
    <row r="394" spans="1:7" s="40" customFormat="1" ht="25.5" customHeight="1" x14ac:dyDescent="0.25">
      <c r="A394" s="34">
        <v>9</v>
      </c>
      <c r="B394" s="35" t="s">
        <v>809</v>
      </c>
      <c r="C394" s="36" t="s">
        <v>810</v>
      </c>
      <c r="D394" s="42" t="s">
        <v>811</v>
      </c>
      <c r="E394" s="38">
        <v>65000</v>
      </c>
      <c r="F394" s="39"/>
      <c r="G394" s="39"/>
    </row>
    <row r="395" spans="1:7" s="40" customFormat="1" ht="24.75" customHeight="1" x14ac:dyDescent="0.25">
      <c r="A395" s="34">
        <v>10</v>
      </c>
      <c r="B395" s="35" t="s">
        <v>812</v>
      </c>
      <c r="C395" s="36" t="s">
        <v>813</v>
      </c>
      <c r="D395" s="42" t="s">
        <v>811</v>
      </c>
      <c r="E395" s="38">
        <v>88000</v>
      </c>
      <c r="F395" s="39"/>
      <c r="G395" s="39"/>
    </row>
    <row r="396" spans="1:7" s="40" customFormat="1" ht="30" customHeight="1" x14ac:dyDescent="0.25">
      <c r="A396" s="34">
        <v>11</v>
      </c>
      <c r="B396" s="35" t="s">
        <v>814</v>
      </c>
      <c r="C396" s="36" t="s">
        <v>815</v>
      </c>
      <c r="D396" s="42" t="s">
        <v>795</v>
      </c>
      <c r="E396" s="38">
        <v>75000</v>
      </c>
      <c r="F396" s="39"/>
      <c r="G396" s="39"/>
    </row>
    <row r="397" spans="1:7" s="40" customFormat="1" ht="31.5" customHeight="1" x14ac:dyDescent="0.25">
      <c r="A397" s="34">
        <v>12</v>
      </c>
      <c r="B397" s="35" t="s">
        <v>816</v>
      </c>
      <c r="C397" s="36" t="s">
        <v>817</v>
      </c>
      <c r="D397" s="37" t="s">
        <v>818</v>
      </c>
      <c r="E397" s="38">
        <v>600000</v>
      </c>
      <c r="F397" s="39"/>
      <c r="G397" s="39"/>
    </row>
    <row r="398" spans="1:7" s="40" customFormat="1" ht="29.25" customHeight="1" x14ac:dyDescent="0.25">
      <c r="A398" s="34">
        <v>13</v>
      </c>
      <c r="B398" s="35" t="s">
        <v>819</v>
      </c>
      <c r="C398" s="36" t="s">
        <v>820</v>
      </c>
      <c r="D398" s="42" t="s">
        <v>821</v>
      </c>
      <c r="E398" s="38">
        <v>110000</v>
      </c>
      <c r="F398" s="39"/>
      <c r="G398" s="39"/>
    </row>
    <row r="399" spans="1:7" s="40" customFormat="1" ht="22.5" customHeight="1" x14ac:dyDescent="0.25">
      <c r="A399" s="34">
        <v>14</v>
      </c>
      <c r="B399" s="35" t="s">
        <v>822</v>
      </c>
      <c r="C399" s="43" t="s">
        <v>823</v>
      </c>
      <c r="D399" s="42" t="s">
        <v>204</v>
      </c>
      <c r="E399" s="38">
        <v>380000</v>
      </c>
      <c r="F399" s="39"/>
      <c r="G399" s="39"/>
    </row>
    <row r="400" spans="1:7" s="40" customFormat="1" ht="21.75" customHeight="1" x14ac:dyDescent="0.25">
      <c r="A400" s="34">
        <v>15</v>
      </c>
      <c r="B400" s="35" t="s">
        <v>824</v>
      </c>
      <c r="C400" s="36" t="s">
        <v>825</v>
      </c>
      <c r="D400" s="37" t="s">
        <v>29</v>
      </c>
      <c r="E400" s="38">
        <v>490000</v>
      </c>
      <c r="F400" s="39"/>
      <c r="G400" s="39"/>
    </row>
    <row r="401" spans="1:7" s="40" customFormat="1" ht="27.75" customHeight="1" x14ac:dyDescent="0.25">
      <c r="A401" s="34">
        <v>16</v>
      </c>
      <c r="B401" s="35" t="s">
        <v>826</v>
      </c>
      <c r="C401" s="36" t="s">
        <v>827</v>
      </c>
      <c r="D401" s="42" t="s">
        <v>828</v>
      </c>
      <c r="E401" s="38">
        <v>160000</v>
      </c>
      <c r="F401" s="39"/>
      <c r="G401" s="39"/>
    </row>
    <row r="402" spans="1:7" s="40" customFormat="1" ht="35.25" customHeight="1" x14ac:dyDescent="0.25">
      <c r="A402" s="34">
        <v>17</v>
      </c>
      <c r="B402" s="35" t="s">
        <v>829</v>
      </c>
      <c r="C402" s="36" t="s">
        <v>830</v>
      </c>
      <c r="D402" s="42" t="s">
        <v>795</v>
      </c>
      <c r="E402" s="38">
        <v>63000</v>
      </c>
      <c r="F402" s="39"/>
      <c r="G402" s="39"/>
    </row>
    <row r="403" spans="1:7" s="40" customFormat="1" ht="27" customHeight="1" x14ac:dyDescent="0.25">
      <c r="A403" s="34">
        <v>18</v>
      </c>
      <c r="B403" s="35" t="s">
        <v>831</v>
      </c>
      <c r="C403" s="36" t="s">
        <v>832</v>
      </c>
      <c r="D403" s="42" t="s">
        <v>795</v>
      </c>
      <c r="E403" s="38">
        <v>70000</v>
      </c>
      <c r="F403" s="39"/>
      <c r="G403" s="39"/>
    </row>
    <row r="404" spans="1:7" s="40" customFormat="1" ht="21.75" customHeight="1" x14ac:dyDescent="0.25">
      <c r="A404" s="34">
        <v>19</v>
      </c>
      <c r="B404" s="35" t="s">
        <v>833</v>
      </c>
      <c r="C404" s="36" t="s">
        <v>834</v>
      </c>
      <c r="D404" s="42" t="s">
        <v>117</v>
      </c>
      <c r="E404" s="38">
        <v>2400000</v>
      </c>
      <c r="F404" s="39"/>
      <c r="G404" s="39"/>
    </row>
    <row r="405" spans="1:7" s="40" customFormat="1" ht="27.75" customHeight="1" x14ac:dyDescent="0.25">
      <c r="A405" s="34">
        <v>20</v>
      </c>
      <c r="B405" s="35" t="s">
        <v>835</v>
      </c>
      <c r="C405" s="41" t="s">
        <v>836</v>
      </c>
      <c r="D405" s="37" t="s">
        <v>837</v>
      </c>
      <c r="E405" s="38">
        <v>895000</v>
      </c>
      <c r="F405" s="39"/>
      <c r="G405" s="39"/>
    </row>
    <row r="406" spans="1:7" s="40" customFormat="1" ht="26.25" customHeight="1" x14ac:dyDescent="0.25">
      <c r="A406" s="34">
        <v>21</v>
      </c>
      <c r="B406" s="35" t="s">
        <v>838</v>
      </c>
      <c r="C406" s="36" t="s">
        <v>839</v>
      </c>
      <c r="D406" s="42" t="s">
        <v>795</v>
      </c>
      <c r="E406" s="38">
        <v>212000</v>
      </c>
      <c r="F406" s="39"/>
      <c r="G406" s="39"/>
    </row>
    <row r="407" spans="1:7" s="40" customFormat="1" ht="21.75" customHeight="1" x14ac:dyDescent="0.25">
      <c r="A407" s="34">
        <v>22</v>
      </c>
      <c r="B407" s="35" t="s">
        <v>840</v>
      </c>
      <c r="C407" s="36" t="s">
        <v>841</v>
      </c>
      <c r="D407" s="37" t="s">
        <v>842</v>
      </c>
      <c r="E407" s="38">
        <v>600000</v>
      </c>
      <c r="F407" s="39"/>
      <c r="G407" s="39"/>
    </row>
    <row r="408" spans="1:7" s="40" customFormat="1" ht="25.5" customHeight="1" x14ac:dyDescent="0.25">
      <c r="A408" s="34">
        <v>23</v>
      </c>
      <c r="B408" s="35" t="s">
        <v>843</v>
      </c>
      <c r="C408" s="36" t="s">
        <v>841</v>
      </c>
      <c r="D408" s="37" t="s">
        <v>844</v>
      </c>
      <c r="E408" s="38">
        <v>258000</v>
      </c>
      <c r="F408" s="39"/>
      <c r="G408" s="39"/>
    </row>
    <row r="409" spans="1:7" s="40" customFormat="1" ht="21.75" customHeight="1" x14ac:dyDescent="0.25">
      <c r="A409" s="34">
        <v>24</v>
      </c>
      <c r="B409" s="35" t="s">
        <v>845</v>
      </c>
      <c r="C409" s="36" t="s">
        <v>846</v>
      </c>
      <c r="D409" s="42" t="s">
        <v>847</v>
      </c>
      <c r="E409" s="38">
        <v>200000</v>
      </c>
      <c r="F409" s="39"/>
      <c r="G409" s="39"/>
    </row>
    <row r="410" spans="1:7" s="40" customFormat="1" ht="28.5" customHeight="1" x14ac:dyDescent="0.25">
      <c r="A410" s="34">
        <v>25</v>
      </c>
      <c r="B410" s="35" t="s">
        <v>848</v>
      </c>
      <c r="C410" s="36" t="s">
        <v>849</v>
      </c>
      <c r="D410" s="42" t="s">
        <v>850</v>
      </c>
      <c r="E410" s="38">
        <v>1125000</v>
      </c>
      <c r="F410" s="39"/>
      <c r="G410" s="39"/>
    </row>
    <row r="411" spans="1:7" s="40" customFormat="1" ht="27" customHeight="1" x14ac:dyDescent="0.25">
      <c r="A411" s="34">
        <v>26</v>
      </c>
      <c r="B411" s="35" t="s">
        <v>851</v>
      </c>
      <c r="C411" s="36" t="s">
        <v>852</v>
      </c>
      <c r="D411" s="42" t="s">
        <v>795</v>
      </c>
      <c r="E411" s="38">
        <v>550000</v>
      </c>
      <c r="F411" s="39"/>
      <c r="G411" s="39"/>
    </row>
    <row r="412" spans="1:7" s="40" customFormat="1" ht="21.75" customHeight="1" x14ac:dyDescent="0.25">
      <c r="A412" s="34">
        <v>27</v>
      </c>
      <c r="B412" s="35" t="s">
        <v>853</v>
      </c>
      <c r="C412" s="36" t="s">
        <v>854</v>
      </c>
      <c r="D412" s="42" t="s">
        <v>49</v>
      </c>
      <c r="E412" s="38">
        <v>140000</v>
      </c>
      <c r="F412" s="39"/>
      <c r="G412" s="39"/>
    </row>
    <row r="413" spans="1:7" s="40" customFormat="1" ht="24" customHeight="1" x14ac:dyDescent="0.25">
      <c r="A413" s="34">
        <v>28</v>
      </c>
      <c r="B413" s="35" t="s">
        <v>855</v>
      </c>
      <c r="C413" s="36" t="s">
        <v>856</v>
      </c>
      <c r="D413" s="42" t="s">
        <v>857</v>
      </c>
      <c r="E413" s="38">
        <v>450000</v>
      </c>
      <c r="F413" s="39"/>
      <c r="G413" s="39"/>
    </row>
    <row r="414" spans="1:7" s="40" customFormat="1" ht="32.25" customHeight="1" x14ac:dyDescent="0.25">
      <c r="A414" s="34">
        <v>29</v>
      </c>
      <c r="B414" s="35" t="s">
        <v>858</v>
      </c>
      <c r="C414" s="36" t="s">
        <v>859</v>
      </c>
      <c r="D414" s="42" t="s">
        <v>797</v>
      </c>
      <c r="E414" s="38">
        <v>830000</v>
      </c>
      <c r="F414" s="56"/>
      <c r="G414" s="39"/>
    </row>
    <row r="415" spans="1:7" s="40" customFormat="1" ht="22.5" customHeight="1" x14ac:dyDescent="0.25">
      <c r="A415" s="34">
        <v>30</v>
      </c>
      <c r="B415" s="35" t="s">
        <v>860</v>
      </c>
      <c r="C415" s="41" t="s">
        <v>861</v>
      </c>
      <c r="D415" s="37" t="s">
        <v>29</v>
      </c>
      <c r="E415" s="38">
        <v>400000</v>
      </c>
      <c r="F415" s="39"/>
      <c r="G415" s="39"/>
    </row>
    <row r="416" spans="1:7" s="40" customFormat="1" ht="24.75" customHeight="1" x14ac:dyDescent="0.25">
      <c r="A416" s="34">
        <v>31</v>
      </c>
      <c r="B416" s="35" t="s">
        <v>862</v>
      </c>
      <c r="C416" s="41" t="s">
        <v>863</v>
      </c>
      <c r="D416" s="37" t="s">
        <v>41</v>
      </c>
      <c r="E416" s="38">
        <v>250000</v>
      </c>
      <c r="F416" s="39"/>
      <c r="G416" s="39"/>
    </row>
    <row r="417" spans="1:7" s="40" customFormat="1" ht="30.75" customHeight="1" x14ac:dyDescent="0.25">
      <c r="A417" s="34">
        <v>32</v>
      </c>
      <c r="B417" s="35" t="s">
        <v>864</v>
      </c>
      <c r="C417" s="36" t="s">
        <v>865</v>
      </c>
      <c r="D417" s="37" t="s">
        <v>29</v>
      </c>
      <c r="E417" s="38">
        <v>85000</v>
      </c>
      <c r="F417" s="39"/>
      <c r="G417" s="39"/>
    </row>
    <row r="418" spans="1:7" s="40" customFormat="1" ht="22.5" customHeight="1" x14ac:dyDescent="0.25">
      <c r="A418" s="34">
        <v>33</v>
      </c>
      <c r="B418" s="35" t="s">
        <v>866</v>
      </c>
      <c r="C418" s="36" t="s">
        <v>867</v>
      </c>
      <c r="D418" s="42" t="s">
        <v>868</v>
      </c>
      <c r="E418" s="38">
        <v>520000</v>
      </c>
      <c r="F418" s="39"/>
      <c r="G418" s="39"/>
    </row>
    <row r="419" spans="1:7" s="40" customFormat="1" ht="21" customHeight="1" x14ac:dyDescent="0.25">
      <c r="A419" s="34">
        <v>34</v>
      </c>
      <c r="B419" s="35" t="s">
        <v>869</v>
      </c>
      <c r="C419" s="36" t="s">
        <v>870</v>
      </c>
      <c r="D419" s="42" t="s">
        <v>795</v>
      </c>
      <c r="E419" s="38">
        <v>159000</v>
      </c>
      <c r="F419" s="39"/>
      <c r="G419" s="39"/>
    </row>
    <row r="420" spans="1:7" s="40" customFormat="1" ht="35.25" customHeight="1" x14ac:dyDescent="0.25">
      <c r="A420" s="34">
        <v>35</v>
      </c>
      <c r="B420" s="77" t="s">
        <v>871</v>
      </c>
      <c r="C420" s="36" t="s">
        <v>867</v>
      </c>
      <c r="D420" s="42" t="s">
        <v>868</v>
      </c>
      <c r="E420" s="38">
        <v>65000</v>
      </c>
      <c r="F420" s="39"/>
      <c r="G420" s="39"/>
    </row>
    <row r="421" spans="1:7" s="40" customFormat="1" ht="32.25" customHeight="1" x14ac:dyDescent="0.25">
      <c r="A421" s="34">
        <v>36</v>
      </c>
      <c r="B421" s="35" t="s">
        <v>872</v>
      </c>
      <c r="C421" s="36" t="s">
        <v>873</v>
      </c>
      <c r="D421" s="42" t="s">
        <v>797</v>
      </c>
      <c r="E421" s="38">
        <v>450000</v>
      </c>
      <c r="F421" s="39"/>
      <c r="G421" s="39"/>
    </row>
    <row r="422" spans="1:7" s="40" customFormat="1" ht="34.5" customHeight="1" x14ac:dyDescent="0.25">
      <c r="A422" s="34">
        <v>37</v>
      </c>
      <c r="B422" s="77" t="s">
        <v>874</v>
      </c>
      <c r="C422" s="36" t="s">
        <v>867</v>
      </c>
      <c r="D422" s="42" t="s">
        <v>868</v>
      </c>
      <c r="E422" s="38">
        <v>110000</v>
      </c>
      <c r="F422" s="39"/>
      <c r="G422" s="39"/>
    </row>
    <row r="423" spans="1:7" s="40" customFormat="1" ht="30" customHeight="1" x14ac:dyDescent="0.25">
      <c r="A423" s="34">
        <v>38</v>
      </c>
      <c r="B423" s="77" t="s">
        <v>875</v>
      </c>
      <c r="C423" s="36" t="s">
        <v>867</v>
      </c>
      <c r="D423" s="42" t="s">
        <v>868</v>
      </c>
      <c r="E423" s="38">
        <v>95000</v>
      </c>
      <c r="F423" s="39"/>
      <c r="G423" s="39"/>
    </row>
    <row r="424" spans="1:7" s="40" customFormat="1" ht="33.75" customHeight="1" x14ac:dyDescent="0.25">
      <c r="A424" s="34">
        <v>39</v>
      </c>
      <c r="B424" s="35" t="s">
        <v>876</v>
      </c>
      <c r="C424" s="36" t="s">
        <v>877</v>
      </c>
      <c r="D424" s="42" t="s">
        <v>795</v>
      </c>
      <c r="E424" s="38">
        <v>258000</v>
      </c>
      <c r="F424" s="39"/>
      <c r="G424" s="39"/>
    </row>
    <row r="425" spans="1:7" s="40" customFormat="1" ht="31.5" customHeight="1" x14ac:dyDescent="0.25">
      <c r="A425" s="34">
        <v>40</v>
      </c>
      <c r="B425" s="77" t="s">
        <v>878</v>
      </c>
      <c r="C425" s="36" t="s">
        <v>867</v>
      </c>
      <c r="D425" s="42" t="s">
        <v>868</v>
      </c>
      <c r="E425" s="38">
        <v>93000</v>
      </c>
      <c r="F425" s="39"/>
      <c r="G425" s="39"/>
    </row>
    <row r="426" spans="1:7" s="40" customFormat="1" ht="33" customHeight="1" x14ac:dyDescent="0.25">
      <c r="A426" s="34">
        <v>41</v>
      </c>
      <c r="B426" s="77" t="s">
        <v>879</v>
      </c>
      <c r="C426" s="36" t="s">
        <v>867</v>
      </c>
      <c r="D426" s="42" t="s">
        <v>868</v>
      </c>
      <c r="E426" s="38">
        <v>132000</v>
      </c>
      <c r="F426" s="39"/>
      <c r="G426" s="39"/>
    </row>
    <row r="427" spans="1:7" s="40" customFormat="1" ht="33.75" customHeight="1" x14ac:dyDescent="0.25">
      <c r="A427" s="34">
        <v>42</v>
      </c>
      <c r="B427" s="77" t="s">
        <v>880</v>
      </c>
      <c r="C427" s="36" t="s">
        <v>867</v>
      </c>
      <c r="D427" s="42" t="s">
        <v>868</v>
      </c>
      <c r="E427" s="38">
        <v>107000</v>
      </c>
      <c r="F427" s="39"/>
      <c r="G427" s="39"/>
    </row>
    <row r="428" spans="1:7" s="40" customFormat="1" ht="31.5" customHeight="1" x14ac:dyDescent="0.25">
      <c r="A428" s="34">
        <v>43</v>
      </c>
      <c r="B428" s="77" t="s">
        <v>881</v>
      </c>
      <c r="C428" s="36" t="s">
        <v>867</v>
      </c>
      <c r="D428" s="42" t="s">
        <v>868</v>
      </c>
      <c r="E428" s="38">
        <v>75000</v>
      </c>
      <c r="F428" s="39"/>
      <c r="G428" s="39"/>
    </row>
    <row r="429" spans="1:7" s="40" customFormat="1" ht="33.75" customHeight="1" x14ac:dyDescent="0.25">
      <c r="A429" s="34">
        <v>44</v>
      </c>
      <c r="B429" s="77" t="s">
        <v>882</v>
      </c>
      <c r="C429" s="36" t="s">
        <v>867</v>
      </c>
      <c r="D429" s="42" t="s">
        <v>868</v>
      </c>
      <c r="E429" s="38">
        <v>75000</v>
      </c>
      <c r="F429" s="39"/>
      <c r="G429" s="39"/>
    </row>
    <row r="430" spans="1:7" s="40" customFormat="1" ht="29.25" customHeight="1" x14ac:dyDescent="0.25">
      <c r="A430" s="34">
        <v>45</v>
      </c>
      <c r="B430" s="77" t="s">
        <v>883</v>
      </c>
      <c r="C430" s="36" t="s">
        <v>867</v>
      </c>
      <c r="D430" s="42" t="s">
        <v>868</v>
      </c>
      <c r="E430" s="38">
        <v>113000</v>
      </c>
      <c r="F430" s="39"/>
      <c r="G430" s="39"/>
    </row>
    <row r="431" spans="1:7" s="40" customFormat="1" ht="36" customHeight="1" x14ac:dyDescent="0.25">
      <c r="A431" s="34">
        <v>46</v>
      </c>
      <c r="B431" s="77" t="s">
        <v>884</v>
      </c>
      <c r="C431" s="36" t="s">
        <v>867</v>
      </c>
      <c r="D431" s="42" t="s">
        <v>868</v>
      </c>
      <c r="E431" s="38">
        <v>90000</v>
      </c>
      <c r="F431" s="39"/>
      <c r="G431" s="39"/>
    </row>
    <row r="432" spans="1:7" s="40" customFormat="1" ht="27" customHeight="1" x14ac:dyDescent="0.25">
      <c r="A432" s="34">
        <v>47</v>
      </c>
      <c r="B432" s="77" t="s">
        <v>885</v>
      </c>
      <c r="C432" s="36" t="s">
        <v>867</v>
      </c>
      <c r="D432" s="42" t="s">
        <v>868</v>
      </c>
      <c r="E432" s="38">
        <v>98000</v>
      </c>
      <c r="F432" s="39"/>
      <c r="G432" s="39"/>
    </row>
    <row r="433" spans="1:7" s="40" customFormat="1" ht="31.5" customHeight="1" x14ac:dyDescent="0.25">
      <c r="A433" s="34">
        <v>48</v>
      </c>
      <c r="B433" s="77" t="s">
        <v>886</v>
      </c>
      <c r="C433" s="36" t="s">
        <v>867</v>
      </c>
      <c r="D433" s="42" t="s">
        <v>868</v>
      </c>
      <c r="E433" s="38">
        <v>115000</v>
      </c>
      <c r="F433" s="39"/>
      <c r="G433" s="39"/>
    </row>
    <row r="434" spans="1:7" s="40" customFormat="1" ht="36" customHeight="1" x14ac:dyDescent="0.25">
      <c r="A434" s="34">
        <v>49</v>
      </c>
      <c r="B434" s="35" t="s">
        <v>887</v>
      </c>
      <c r="C434" s="36" t="s">
        <v>888</v>
      </c>
      <c r="D434" s="42" t="s">
        <v>795</v>
      </c>
      <c r="E434" s="38">
        <v>220000</v>
      </c>
      <c r="F434" s="39"/>
      <c r="G434" s="39"/>
    </row>
    <row r="435" spans="1:7" s="40" customFormat="1" ht="31.5" customHeight="1" x14ac:dyDescent="0.25">
      <c r="A435" s="34">
        <v>50</v>
      </c>
      <c r="B435" s="77" t="s">
        <v>889</v>
      </c>
      <c r="C435" s="36" t="s">
        <v>867</v>
      </c>
      <c r="D435" s="42" t="s">
        <v>868</v>
      </c>
      <c r="E435" s="38">
        <v>100000</v>
      </c>
      <c r="F435" s="39"/>
      <c r="G435" s="39"/>
    </row>
    <row r="436" spans="1:7" s="40" customFormat="1" ht="36.75" customHeight="1" x14ac:dyDescent="0.25">
      <c r="A436" s="34">
        <v>51</v>
      </c>
      <c r="B436" s="77" t="s">
        <v>890</v>
      </c>
      <c r="C436" s="36" t="s">
        <v>867</v>
      </c>
      <c r="D436" s="42" t="s">
        <v>868</v>
      </c>
      <c r="E436" s="38">
        <v>155000</v>
      </c>
      <c r="F436" s="39"/>
      <c r="G436" s="39"/>
    </row>
    <row r="437" spans="1:7" s="40" customFormat="1" ht="33" customHeight="1" x14ac:dyDescent="0.25">
      <c r="A437" s="34">
        <v>52</v>
      </c>
      <c r="B437" s="77" t="s">
        <v>891</v>
      </c>
      <c r="C437" s="36" t="s">
        <v>867</v>
      </c>
      <c r="D437" s="42" t="s">
        <v>868</v>
      </c>
      <c r="E437" s="38">
        <v>430000</v>
      </c>
      <c r="F437" s="39"/>
      <c r="G437" s="39"/>
    </row>
    <row r="438" spans="1:7" s="40" customFormat="1" ht="48" customHeight="1" x14ac:dyDescent="0.25">
      <c r="A438" s="34">
        <v>53</v>
      </c>
      <c r="B438" s="77" t="s">
        <v>892</v>
      </c>
      <c r="C438" s="36" t="s">
        <v>867</v>
      </c>
      <c r="D438" s="42" t="s">
        <v>868</v>
      </c>
      <c r="E438" s="38">
        <v>464000</v>
      </c>
      <c r="F438" s="39"/>
      <c r="G438" s="39"/>
    </row>
    <row r="439" spans="1:7" s="40" customFormat="1" ht="34.5" customHeight="1" x14ac:dyDescent="0.25">
      <c r="A439" s="34">
        <v>54</v>
      </c>
      <c r="B439" s="77" t="s">
        <v>893</v>
      </c>
      <c r="C439" s="36" t="s">
        <v>867</v>
      </c>
      <c r="D439" s="42" t="s">
        <v>868</v>
      </c>
      <c r="E439" s="38">
        <v>209000</v>
      </c>
      <c r="F439" s="39"/>
      <c r="G439" s="39"/>
    </row>
    <row r="440" spans="1:7" s="40" customFormat="1" ht="33.75" customHeight="1" x14ac:dyDescent="0.25">
      <c r="A440" s="34">
        <v>55</v>
      </c>
      <c r="B440" s="77" t="s">
        <v>894</v>
      </c>
      <c r="C440" s="36" t="s">
        <v>867</v>
      </c>
      <c r="D440" s="42" t="s">
        <v>868</v>
      </c>
      <c r="E440" s="38">
        <v>93000</v>
      </c>
      <c r="F440" s="39"/>
      <c r="G440" s="39"/>
    </row>
    <row r="441" spans="1:7" s="40" customFormat="1" ht="45.75" customHeight="1" x14ac:dyDescent="0.25">
      <c r="A441" s="34">
        <v>56</v>
      </c>
      <c r="B441" s="77" t="s">
        <v>895</v>
      </c>
      <c r="C441" s="36" t="s">
        <v>867</v>
      </c>
      <c r="D441" s="42" t="s">
        <v>868</v>
      </c>
      <c r="E441" s="38">
        <v>378000</v>
      </c>
      <c r="F441" s="39"/>
      <c r="G441" s="39"/>
    </row>
    <row r="442" spans="1:7" s="40" customFormat="1" ht="66.75" customHeight="1" x14ac:dyDescent="0.25">
      <c r="A442" s="34">
        <v>57</v>
      </c>
      <c r="B442" s="77" t="s">
        <v>896</v>
      </c>
      <c r="C442" s="36" t="s">
        <v>867</v>
      </c>
      <c r="D442" s="42" t="s">
        <v>868</v>
      </c>
      <c r="E442" s="38">
        <v>150000</v>
      </c>
      <c r="F442" s="39"/>
      <c r="G442" s="39"/>
    </row>
    <row r="443" spans="1:7" s="40" customFormat="1" ht="33" customHeight="1" x14ac:dyDescent="0.25">
      <c r="A443" s="34">
        <v>58</v>
      </c>
      <c r="B443" s="77" t="s">
        <v>897</v>
      </c>
      <c r="C443" s="36" t="s">
        <v>867</v>
      </c>
      <c r="D443" s="42" t="s">
        <v>868</v>
      </c>
      <c r="E443" s="38">
        <v>59000</v>
      </c>
      <c r="F443" s="39"/>
      <c r="G443" s="39"/>
    </row>
    <row r="444" spans="1:7" s="40" customFormat="1" ht="36" customHeight="1" x14ac:dyDescent="0.25">
      <c r="A444" s="34">
        <v>59</v>
      </c>
      <c r="B444" s="77" t="s">
        <v>898</v>
      </c>
      <c r="C444" s="36" t="s">
        <v>867</v>
      </c>
      <c r="D444" s="42" t="s">
        <v>868</v>
      </c>
      <c r="E444" s="38">
        <v>113000</v>
      </c>
      <c r="F444" s="39"/>
      <c r="G444" s="39"/>
    </row>
    <row r="445" spans="1:7" s="40" customFormat="1" ht="36" customHeight="1" x14ac:dyDescent="0.25">
      <c r="A445" s="34">
        <v>60</v>
      </c>
      <c r="B445" s="77" t="s">
        <v>899</v>
      </c>
      <c r="C445" s="36" t="s">
        <v>867</v>
      </c>
      <c r="D445" s="42" t="s">
        <v>868</v>
      </c>
      <c r="E445" s="38">
        <v>55000</v>
      </c>
      <c r="F445" s="39"/>
      <c r="G445" s="39"/>
    </row>
    <row r="446" spans="1:7" s="40" customFormat="1" ht="34.5" customHeight="1" x14ac:dyDescent="0.25">
      <c r="A446" s="34">
        <v>61</v>
      </c>
      <c r="B446" s="77" t="s">
        <v>900</v>
      </c>
      <c r="C446" s="36" t="s">
        <v>867</v>
      </c>
      <c r="D446" s="42" t="s">
        <v>868</v>
      </c>
      <c r="E446" s="38">
        <v>109000</v>
      </c>
      <c r="F446" s="39"/>
      <c r="G446" s="39"/>
    </row>
    <row r="447" spans="1:7" s="40" customFormat="1" ht="34.5" customHeight="1" x14ac:dyDescent="0.25">
      <c r="A447" s="34">
        <v>62</v>
      </c>
      <c r="B447" s="77" t="s">
        <v>901</v>
      </c>
      <c r="C447" s="36" t="s">
        <v>867</v>
      </c>
      <c r="D447" s="42" t="s">
        <v>868</v>
      </c>
      <c r="E447" s="38">
        <v>150000</v>
      </c>
      <c r="F447" s="39"/>
      <c r="G447" s="39"/>
    </row>
    <row r="448" spans="1:7" s="40" customFormat="1" ht="37.5" customHeight="1" x14ac:dyDescent="0.25">
      <c r="A448" s="34">
        <v>63</v>
      </c>
      <c r="B448" s="77" t="s">
        <v>902</v>
      </c>
      <c r="C448" s="36" t="s">
        <v>867</v>
      </c>
      <c r="D448" s="42" t="s">
        <v>868</v>
      </c>
      <c r="E448" s="38">
        <v>353000</v>
      </c>
      <c r="F448" s="39"/>
      <c r="G448" s="39"/>
    </row>
    <row r="449" spans="1:7" s="40" customFormat="1" ht="33.75" customHeight="1" x14ac:dyDescent="0.25">
      <c r="A449" s="34">
        <v>64</v>
      </c>
      <c r="B449" s="77" t="s">
        <v>903</v>
      </c>
      <c r="C449" s="36" t="s">
        <v>867</v>
      </c>
      <c r="D449" s="42" t="s">
        <v>868</v>
      </c>
      <c r="E449" s="38">
        <v>123000</v>
      </c>
      <c r="F449" s="39"/>
      <c r="G449" s="39"/>
    </row>
    <row r="450" spans="1:7" s="40" customFormat="1" ht="33" customHeight="1" x14ac:dyDescent="0.25">
      <c r="A450" s="34">
        <v>65</v>
      </c>
      <c r="B450" s="77" t="s">
        <v>904</v>
      </c>
      <c r="C450" s="36" t="s">
        <v>867</v>
      </c>
      <c r="D450" s="42" t="s">
        <v>868</v>
      </c>
      <c r="E450" s="38">
        <v>356000</v>
      </c>
      <c r="F450" s="39"/>
      <c r="G450" s="39"/>
    </row>
    <row r="451" spans="1:7" s="40" customFormat="1" ht="33" customHeight="1" x14ac:dyDescent="0.25">
      <c r="A451" s="34">
        <v>66</v>
      </c>
      <c r="B451" s="77" t="s">
        <v>905</v>
      </c>
      <c r="C451" s="36" t="s">
        <v>867</v>
      </c>
      <c r="D451" s="42" t="s">
        <v>868</v>
      </c>
      <c r="E451" s="38">
        <v>353000</v>
      </c>
      <c r="F451" s="39"/>
      <c r="G451" s="39"/>
    </row>
    <row r="452" spans="1:7" s="40" customFormat="1" ht="34.5" customHeight="1" x14ac:dyDescent="0.25">
      <c r="A452" s="34">
        <v>67</v>
      </c>
      <c r="B452" s="77" t="s">
        <v>906</v>
      </c>
      <c r="C452" s="36" t="s">
        <v>867</v>
      </c>
      <c r="D452" s="42" t="s">
        <v>868</v>
      </c>
      <c r="E452" s="38">
        <v>131000</v>
      </c>
      <c r="F452" s="39"/>
      <c r="G452" s="39"/>
    </row>
    <row r="453" spans="1:7" s="40" customFormat="1" ht="34.5" customHeight="1" x14ac:dyDescent="0.25">
      <c r="A453" s="34">
        <v>68</v>
      </c>
      <c r="B453" s="77" t="s">
        <v>907</v>
      </c>
      <c r="C453" s="36" t="s">
        <v>867</v>
      </c>
      <c r="D453" s="42" t="s">
        <v>868</v>
      </c>
      <c r="E453" s="38">
        <v>294000</v>
      </c>
      <c r="F453" s="39"/>
      <c r="G453" s="39"/>
    </row>
    <row r="454" spans="1:7" s="40" customFormat="1" ht="23.25" customHeight="1" x14ac:dyDescent="0.25">
      <c r="A454" s="34">
        <v>69</v>
      </c>
      <c r="B454" s="35" t="s">
        <v>908</v>
      </c>
      <c r="C454" s="41" t="s">
        <v>863</v>
      </c>
      <c r="D454" s="37" t="s">
        <v>41</v>
      </c>
      <c r="E454" s="38">
        <v>250000</v>
      </c>
      <c r="F454" s="39"/>
      <c r="G454" s="39"/>
    </row>
    <row r="455" spans="1:7" s="40" customFormat="1" ht="23.25" customHeight="1" x14ac:dyDescent="0.25">
      <c r="A455" s="34">
        <v>70</v>
      </c>
      <c r="B455" s="35" t="s">
        <v>908</v>
      </c>
      <c r="C455" s="36" t="s">
        <v>909</v>
      </c>
      <c r="D455" s="42" t="s">
        <v>910</v>
      </c>
      <c r="E455" s="38">
        <v>72000</v>
      </c>
      <c r="F455" s="39"/>
      <c r="G455" s="39"/>
    </row>
    <row r="456" spans="1:7" s="40" customFormat="1" ht="30" customHeight="1" x14ac:dyDescent="0.25">
      <c r="A456" s="34">
        <v>71</v>
      </c>
      <c r="B456" s="35" t="s">
        <v>911</v>
      </c>
      <c r="C456" s="36" t="s">
        <v>912</v>
      </c>
      <c r="D456" s="42" t="s">
        <v>795</v>
      </c>
      <c r="E456" s="38">
        <v>220000</v>
      </c>
      <c r="F456" s="39"/>
      <c r="G456" s="39"/>
    </row>
    <row r="457" spans="1:7" s="40" customFormat="1" ht="21.75" customHeight="1" x14ac:dyDescent="0.25">
      <c r="A457" s="34">
        <v>72</v>
      </c>
      <c r="B457" s="35" t="s">
        <v>913</v>
      </c>
      <c r="C457" s="36" t="s">
        <v>914</v>
      </c>
      <c r="D457" s="42" t="s">
        <v>915</v>
      </c>
      <c r="E457" s="38">
        <v>268000</v>
      </c>
      <c r="F457" s="39"/>
      <c r="G457" s="39"/>
    </row>
    <row r="458" spans="1:7" s="40" customFormat="1" ht="34.5" customHeight="1" x14ac:dyDescent="0.25">
      <c r="A458" s="34">
        <v>73</v>
      </c>
      <c r="B458" s="35" t="s">
        <v>916</v>
      </c>
      <c r="C458" s="36" t="s">
        <v>917</v>
      </c>
      <c r="D458" s="42" t="s">
        <v>868</v>
      </c>
      <c r="E458" s="38">
        <v>155000</v>
      </c>
      <c r="F458" s="39"/>
      <c r="G458" s="39"/>
    </row>
    <row r="459" spans="1:7" s="40" customFormat="1" ht="26.25" customHeight="1" x14ac:dyDescent="0.25">
      <c r="A459" s="34">
        <v>74</v>
      </c>
      <c r="B459" s="35" t="s">
        <v>918</v>
      </c>
      <c r="C459" s="36" t="s">
        <v>919</v>
      </c>
      <c r="D459" s="42" t="s">
        <v>795</v>
      </c>
      <c r="E459" s="38">
        <v>120000</v>
      </c>
      <c r="F459" s="39"/>
      <c r="G459" s="39"/>
    </row>
    <row r="460" spans="1:7" s="40" customFormat="1" ht="28.5" customHeight="1" x14ac:dyDescent="0.25">
      <c r="A460" s="34">
        <v>75</v>
      </c>
      <c r="B460" s="35" t="s">
        <v>920</v>
      </c>
      <c r="C460" s="36" t="s">
        <v>921</v>
      </c>
      <c r="D460" s="42" t="s">
        <v>868</v>
      </c>
      <c r="E460" s="38">
        <v>168000</v>
      </c>
      <c r="F460" s="39"/>
      <c r="G460" s="39"/>
    </row>
    <row r="461" spans="1:7" s="40" customFormat="1" ht="31.5" customHeight="1" x14ac:dyDescent="0.25">
      <c r="A461" s="34">
        <v>76</v>
      </c>
      <c r="B461" s="35" t="s">
        <v>922</v>
      </c>
      <c r="C461" s="36" t="s">
        <v>923</v>
      </c>
      <c r="D461" s="42" t="s">
        <v>924</v>
      </c>
      <c r="E461" s="38">
        <v>380000</v>
      </c>
      <c r="F461" s="39"/>
      <c r="G461" s="39"/>
    </row>
    <row r="462" spans="1:7" s="40" customFormat="1" ht="24" customHeight="1" x14ac:dyDescent="0.25">
      <c r="A462" s="34">
        <v>77</v>
      </c>
      <c r="B462" s="35" t="s">
        <v>925</v>
      </c>
      <c r="C462" s="36" t="s">
        <v>926</v>
      </c>
      <c r="D462" s="42" t="s">
        <v>795</v>
      </c>
      <c r="E462" s="38">
        <v>395000</v>
      </c>
      <c r="F462" s="39"/>
      <c r="G462" s="39"/>
    </row>
    <row r="463" spans="1:7" s="40" customFormat="1" ht="33.75" customHeight="1" x14ac:dyDescent="0.25">
      <c r="A463" s="34">
        <v>78</v>
      </c>
      <c r="B463" s="35" t="s">
        <v>927</v>
      </c>
      <c r="C463" s="36" t="s">
        <v>928</v>
      </c>
      <c r="D463" s="42" t="s">
        <v>57</v>
      </c>
      <c r="E463" s="38">
        <v>50000</v>
      </c>
      <c r="F463" s="39"/>
      <c r="G463" s="39"/>
    </row>
    <row r="464" spans="1:7" s="40" customFormat="1" ht="30.75" customHeight="1" x14ac:dyDescent="0.25">
      <c r="A464" s="34">
        <v>79</v>
      </c>
      <c r="B464" s="35" t="s">
        <v>224</v>
      </c>
      <c r="C464" s="36" t="s">
        <v>929</v>
      </c>
      <c r="D464" s="42" t="s">
        <v>795</v>
      </c>
      <c r="E464" s="38">
        <f>190000+125000</f>
        <v>315000</v>
      </c>
      <c r="F464" s="39"/>
      <c r="G464" s="39"/>
    </row>
    <row r="465" spans="1:7" s="40" customFormat="1" ht="30" customHeight="1" x14ac:dyDescent="0.25">
      <c r="A465" s="34">
        <v>80</v>
      </c>
      <c r="B465" s="35" t="s">
        <v>930</v>
      </c>
      <c r="C465" s="36" t="s">
        <v>931</v>
      </c>
      <c r="D465" s="42" t="s">
        <v>795</v>
      </c>
      <c r="E465" s="38">
        <v>135000</v>
      </c>
      <c r="F465" s="39"/>
      <c r="G465" s="39"/>
    </row>
    <row r="466" spans="1:7" s="40" customFormat="1" ht="24" customHeight="1" x14ac:dyDescent="0.25">
      <c r="A466" s="34">
        <v>81</v>
      </c>
      <c r="B466" s="35" t="s">
        <v>932</v>
      </c>
      <c r="C466" s="36" t="s">
        <v>933</v>
      </c>
      <c r="D466" s="42" t="s">
        <v>934</v>
      </c>
      <c r="E466" s="38">
        <v>680000</v>
      </c>
      <c r="F466" s="39"/>
      <c r="G466" s="39"/>
    </row>
    <row r="467" spans="1:7" s="40" customFormat="1" ht="30.75" customHeight="1" x14ac:dyDescent="0.25">
      <c r="A467" s="34">
        <v>82</v>
      </c>
      <c r="B467" s="35" t="s">
        <v>935</v>
      </c>
      <c r="C467" s="36" t="s">
        <v>936</v>
      </c>
      <c r="D467" s="42" t="s">
        <v>868</v>
      </c>
      <c r="E467" s="38">
        <v>320000</v>
      </c>
      <c r="F467" s="39"/>
      <c r="G467" s="39"/>
    </row>
    <row r="468" spans="1:7" s="40" customFormat="1" ht="33.75" customHeight="1" x14ac:dyDescent="0.25">
      <c r="A468" s="34">
        <v>83</v>
      </c>
      <c r="B468" s="35" t="s">
        <v>937</v>
      </c>
      <c r="C468" s="36" t="s">
        <v>938</v>
      </c>
      <c r="D468" s="42" t="s">
        <v>795</v>
      </c>
      <c r="E468" s="38">
        <v>230000</v>
      </c>
      <c r="F468" s="39"/>
      <c r="G468" s="39"/>
    </row>
    <row r="469" spans="1:7" s="40" customFormat="1" ht="23.25" customHeight="1" x14ac:dyDescent="0.25">
      <c r="A469" s="34">
        <v>84</v>
      </c>
      <c r="B469" s="35" t="s">
        <v>939</v>
      </c>
      <c r="C469" s="41" t="s">
        <v>940</v>
      </c>
      <c r="D469" s="37" t="s">
        <v>41</v>
      </c>
      <c r="E469" s="38">
        <v>450000</v>
      </c>
      <c r="F469" s="39"/>
      <c r="G469" s="39"/>
    </row>
    <row r="470" spans="1:7" s="40" customFormat="1" ht="26.25" customHeight="1" x14ac:dyDescent="0.25">
      <c r="A470" s="34">
        <v>85</v>
      </c>
      <c r="B470" s="35" t="s">
        <v>941</v>
      </c>
      <c r="C470" s="36" t="s">
        <v>942</v>
      </c>
      <c r="D470" s="42" t="s">
        <v>943</v>
      </c>
      <c r="E470" s="38">
        <v>430000</v>
      </c>
      <c r="F470" s="39"/>
      <c r="G470" s="39"/>
    </row>
    <row r="471" spans="1:7" s="40" customFormat="1" ht="34.5" customHeight="1" x14ac:dyDescent="0.25">
      <c r="A471" s="34">
        <v>86</v>
      </c>
      <c r="B471" s="35" t="s">
        <v>944</v>
      </c>
      <c r="C471" s="36" t="s">
        <v>945</v>
      </c>
      <c r="D471" s="42" t="s">
        <v>946</v>
      </c>
      <c r="E471" s="38">
        <v>460000</v>
      </c>
      <c r="F471" s="39"/>
      <c r="G471" s="39"/>
    </row>
    <row r="472" spans="1:7" s="40" customFormat="1" ht="24" customHeight="1" x14ac:dyDescent="0.25">
      <c r="A472" s="34">
        <v>87</v>
      </c>
      <c r="B472" s="35" t="s">
        <v>947</v>
      </c>
      <c r="C472" s="36" t="s">
        <v>948</v>
      </c>
      <c r="D472" s="42" t="s">
        <v>795</v>
      </c>
      <c r="E472" s="38">
        <v>300000</v>
      </c>
      <c r="F472" s="39"/>
      <c r="G472" s="39"/>
    </row>
    <row r="473" spans="1:7" s="40" customFormat="1" ht="22.5" customHeight="1" x14ac:dyDescent="0.25">
      <c r="A473" s="34">
        <v>88</v>
      </c>
      <c r="B473" s="35" t="s">
        <v>949</v>
      </c>
      <c r="C473" s="36" t="s">
        <v>950</v>
      </c>
      <c r="D473" s="42" t="s">
        <v>868</v>
      </c>
      <c r="E473" s="38">
        <v>70000</v>
      </c>
      <c r="F473" s="39"/>
      <c r="G473" s="39"/>
    </row>
    <row r="474" spans="1:7" s="40" customFormat="1" ht="23.25" customHeight="1" x14ac:dyDescent="0.25">
      <c r="A474" s="34">
        <v>89</v>
      </c>
      <c r="B474" s="35" t="s">
        <v>951</v>
      </c>
      <c r="C474" s="36" t="s">
        <v>952</v>
      </c>
      <c r="D474" s="42" t="s">
        <v>795</v>
      </c>
      <c r="E474" s="38">
        <v>120000</v>
      </c>
      <c r="F474" s="39"/>
      <c r="G474" s="39"/>
    </row>
    <row r="475" spans="1:7" s="40" customFormat="1" ht="34.5" customHeight="1" x14ac:dyDescent="0.25">
      <c r="A475" s="34">
        <v>90</v>
      </c>
      <c r="B475" s="35" t="s">
        <v>953</v>
      </c>
      <c r="C475" s="36" t="s">
        <v>954</v>
      </c>
      <c r="D475" s="42" t="s">
        <v>29</v>
      </c>
      <c r="E475" s="38">
        <f>699000+499000</f>
        <v>1198000</v>
      </c>
      <c r="F475" s="39"/>
      <c r="G475" s="39"/>
    </row>
    <row r="476" spans="1:7" s="40" customFormat="1" ht="33" customHeight="1" x14ac:dyDescent="0.25">
      <c r="A476" s="34">
        <v>91</v>
      </c>
      <c r="B476" s="35" t="s">
        <v>955</v>
      </c>
      <c r="C476" s="36" t="s">
        <v>956</v>
      </c>
      <c r="D476" s="42" t="s">
        <v>868</v>
      </c>
      <c r="E476" s="38">
        <v>275000</v>
      </c>
      <c r="F476" s="39"/>
      <c r="G476" s="39"/>
    </row>
    <row r="477" spans="1:7" s="40" customFormat="1" ht="25.5" customHeight="1" x14ac:dyDescent="0.25">
      <c r="A477" s="34"/>
      <c r="B477" s="78" t="s">
        <v>957</v>
      </c>
      <c r="C477" s="79"/>
      <c r="D477" s="79"/>
      <c r="E477" s="79"/>
      <c r="F477" s="79"/>
      <c r="G477" s="79"/>
    </row>
    <row r="478" spans="1:7" ht="22.5" customHeight="1" x14ac:dyDescent="0.25">
      <c r="A478" s="34">
        <v>1</v>
      </c>
      <c r="B478" s="35" t="s">
        <v>958</v>
      </c>
      <c r="C478" s="68" t="s">
        <v>959</v>
      </c>
      <c r="D478" s="42" t="s">
        <v>960</v>
      </c>
      <c r="E478" s="38">
        <v>510000</v>
      </c>
      <c r="F478" s="39"/>
      <c r="G478" s="39"/>
    </row>
    <row r="479" spans="1:7" ht="25.5" customHeight="1" x14ac:dyDescent="0.25">
      <c r="A479" s="34">
        <v>2</v>
      </c>
      <c r="B479" s="35" t="s">
        <v>961</v>
      </c>
      <c r="C479" s="36" t="s">
        <v>962</v>
      </c>
      <c r="D479" s="42" t="s">
        <v>811</v>
      </c>
      <c r="E479" s="38">
        <v>68000</v>
      </c>
      <c r="F479" s="39"/>
      <c r="G479" s="39"/>
    </row>
    <row r="480" spans="1:7" ht="31.5" x14ac:dyDescent="0.25">
      <c r="A480" s="34">
        <v>3</v>
      </c>
      <c r="B480" s="35" t="s">
        <v>963</v>
      </c>
      <c r="C480" s="36" t="s">
        <v>964</v>
      </c>
      <c r="D480" s="42" t="s">
        <v>811</v>
      </c>
      <c r="E480" s="38">
        <v>283000</v>
      </c>
      <c r="F480" s="39"/>
      <c r="G480" s="39"/>
    </row>
    <row r="481" spans="1:7" ht="20.25" customHeight="1" x14ac:dyDescent="0.25">
      <c r="A481" s="34">
        <v>4</v>
      </c>
      <c r="B481" s="35" t="s">
        <v>965</v>
      </c>
      <c r="C481" s="36" t="s">
        <v>966</v>
      </c>
      <c r="D481" s="42" t="s">
        <v>314</v>
      </c>
      <c r="E481" s="38">
        <v>18000</v>
      </c>
      <c r="F481" s="39"/>
      <c r="G481" s="39"/>
    </row>
    <row r="482" spans="1:7" ht="24" customHeight="1" x14ac:dyDescent="0.25">
      <c r="A482" s="34">
        <v>5</v>
      </c>
      <c r="B482" s="35" t="s">
        <v>967</v>
      </c>
      <c r="C482" s="36" t="s">
        <v>968</v>
      </c>
      <c r="D482" s="42" t="s">
        <v>969</v>
      </c>
      <c r="E482" s="38">
        <v>230000</v>
      </c>
      <c r="F482" s="39"/>
      <c r="G482" s="39"/>
    </row>
    <row r="483" spans="1:7" ht="31.5" x14ac:dyDescent="0.25">
      <c r="A483" s="34">
        <v>6</v>
      </c>
      <c r="B483" s="35" t="s">
        <v>970</v>
      </c>
      <c r="C483" s="36" t="s">
        <v>971</v>
      </c>
      <c r="D483" s="42" t="s">
        <v>972</v>
      </c>
      <c r="E483" s="38">
        <v>320000</v>
      </c>
      <c r="F483" s="39"/>
      <c r="G483" s="39"/>
    </row>
    <row r="484" spans="1:7" s="40" customFormat="1" ht="31.5" customHeight="1" x14ac:dyDescent="0.25">
      <c r="A484" s="34">
        <v>7</v>
      </c>
      <c r="B484" s="35" t="s">
        <v>973</v>
      </c>
      <c r="C484" s="36" t="s">
        <v>974</v>
      </c>
      <c r="D484" s="37" t="s">
        <v>293</v>
      </c>
      <c r="E484" s="38">
        <v>159000</v>
      </c>
      <c r="F484" s="39"/>
      <c r="G484" s="39"/>
    </row>
    <row r="485" spans="1:7" ht="24" customHeight="1" x14ac:dyDescent="0.25">
      <c r="A485" s="34">
        <v>8</v>
      </c>
      <c r="B485" s="35" t="s">
        <v>975</v>
      </c>
      <c r="C485" s="36" t="s">
        <v>976</v>
      </c>
      <c r="D485" s="42" t="s">
        <v>319</v>
      </c>
      <c r="E485" s="38">
        <v>80000</v>
      </c>
      <c r="F485" s="39"/>
      <c r="G485" s="39"/>
    </row>
    <row r="486" spans="1:7" ht="22.5" customHeight="1" x14ac:dyDescent="0.25">
      <c r="A486" s="34">
        <v>9</v>
      </c>
      <c r="B486" s="35" t="s">
        <v>977</v>
      </c>
      <c r="C486" s="36" t="s">
        <v>978</v>
      </c>
      <c r="D486" s="42" t="s">
        <v>811</v>
      </c>
      <c r="E486" s="38">
        <v>92000</v>
      </c>
      <c r="F486" s="39"/>
      <c r="G486" s="39"/>
    </row>
    <row r="487" spans="1:7" ht="27" customHeight="1" x14ac:dyDescent="0.25">
      <c r="A487" s="34">
        <v>10</v>
      </c>
      <c r="B487" s="35" t="s">
        <v>979</v>
      </c>
      <c r="C487" s="36" t="s">
        <v>980</v>
      </c>
      <c r="D487" s="42" t="s">
        <v>981</v>
      </c>
      <c r="E487" s="38">
        <v>86000</v>
      </c>
      <c r="F487" s="39"/>
      <c r="G487" s="39"/>
    </row>
    <row r="488" spans="1:7" ht="25.5" customHeight="1" x14ac:dyDescent="0.25">
      <c r="A488" s="34">
        <v>11</v>
      </c>
      <c r="B488" s="35" t="s">
        <v>982</v>
      </c>
      <c r="C488" s="36" t="s">
        <v>983</v>
      </c>
      <c r="D488" s="42" t="s">
        <v>910</v>
      </c>
      <c r="E488" s="38">
        <v>120000</v>
      </c>
      <c r="F488" s="39"/>
      <c r="G488" s="39"/>
    </row>
    <row r="489" spans="1:7" ht="24" customHeight="1" x14ac:dyDescent="0.25">
      <c r="A489" s="34">
        <v>12</v>
      </c>
      <c r="B489" s="35" t="s">
        <v>984</v>
      </c>
      <c r="C489" s="36" t="s">
        <v>985</v>
      </c>
      <c r="D489" s="42" t="s">
        <v>910</v>
      </c>
      <c r="E489" s="38">
        <v>36000</v>
      </c>
      <c r="F489" s="39"/>
      <c r="G489" s="39"/>
    </row>
    <row r="490" spans="1:7" ht="31.5" x14ac:dyDescent="0.25">
      <c r="A490" s="34">
        <v>13</v>
      </c>
      <c r="B490" s="35" t="s">
        <v>986</v>
      </c>
      <c r="C490" s="36" t="s">
        <v>987</v>
      </c>
      <c r="D490" s="42" t="s">
        <v>969</v>
      </c>
      <c r="E490" s="38">
        <v>99000</v>
      </c>
      <c r="F490" s="39"/>
      <c r="G490" s="39"/>
    </row>
    <row r="491" spans="1:7" ht="31.5" x14ac:dyDescent="0.25">
      <c r="A491" s="34">
        <v>14</v>
      </c>
      <c r="B491" s="35" t="s">
        <v>988</v>
      </c>
      <c r="C491" s="36" t="s">
        <v>989</v>
      </c>
      <c r="D491" s="42" t="s">
        <v>910</v>
      </c>
      <c r="E491" s="38">
        <v>256000</v>
      </c>
      <c r="F491" s="39"/>
      <c r="G491" s="39"/>
    </row>
    <row r="492" spans="1:7" ht="33.75" customHeight="1" x14ac:dyDescent="0.25">
      <c r="A492" s="34">
        <v>15</v>
      </c>
      <c r="B492" s="35" t="s">
        <v>990</v>
      </c>
      <c r="C492" s="36" t="s">
        <v>991</v>
      </c>
      <c r="D492" s="42" t="s">
        <v>811</v>
      </c>
      <c r="E492" s="38">
        <v>165000</v>
      </c>
      <c r="F492" s="39"/>
      <c r="G492" s="39"/>
    </row>
    <row r="493" spans="1:7" ht="31.5" x14ac:dyDescent="0.25">
      <c r="A493" s="34">
        <v>16</v>
      </c>
      <c r="B493" s="35" t="s">
        <v>992</v>
      </c>
      <c r="C493" s="36" t="s">
        <v>993</v>
      </c>
      <c r="D493" s="42" t="s">
        <v>910</v>
      </c>
      <c r="E493" s="38">
        <v>320000</v>
      </c>
      <c r="F493" s="39"/>
      <c r="G493" s="39"/>
    </row>
    <row r="494" spans="1:7" ht="24" customHeight="1" x14ac:dyDescent="0.25">
      <c r="A494" s="34">
        <v>17</v>
      </c>
      <c r="B494" s="35" t="s">
        <v>994</v>
      </c>
      <c r="C494" s="36" t="s">
        <v>995</v>
      </c>
      <c r="D494" s="42" t="s">
        <v>996</v>
      </c>
      <c r="E494" s="38">
        <v>48000</v>
      </c>
      <c r="F494" s="39"/>
      <c r="G494" s="39"/>
    </row>
    <row r="495" spans="1:7" ht="30" x14ac:dyDescent="0.25">
      <c r="A495" s="34">
        <v>18</v>
      </c>
      <c r="B495" s="80" t="s">
        <v>997</v>
      </c>
      <c r="C495" s="36" t="s">
        <v>998</v>
      </c>
      <c r="D495" s="42" t="s">
        <v>811</v>
      </c>
      <c r="E495" s="38">
        <v>430000</v>
      </c>
      <c r="F495" s="39"/>
      <c r="G495" s="39"/>
    </row>
    <row r="496" spans="1:7" ht="31.5" x14ac:dyDescent="0.25">
      <c r="A496" s="34">
        <v>19</v>
      </c>
      <c r="B496" s="35" t="s">
        <v>999</v>
      </c>
      <c r="C496" s="36" t="s">
        <v>1000</v>
      </c>
      <c r="D496" s="42" t="s">
        <v>910</v>
      </c>
      <c r="E496" s="38">
        <v>32000</v>
      </c>
      <c r="F496" s="39"/>
      <c r="G496" s="39"/>
    </row>
    <row r="497" spans="1:7" ht="24" customHeight="1" x14ac:dyDescent="0.25">
      <c r="A497" s="34">
        <v>20</v>
      </c>
      <c r="B497" s="35" t="s">
        <v>1001</v>
      </c>
      <c r="C497" s="36" t="s">
        <v>1002</v>
      </c>
      <c r="D497" s="42" t="s">
        <v>969</v>
      </c>
      <c r="E497" s="38">
        <v>480000</v>
      </c>
      <c r="F497" s="39"/>
      <c r="G497" s="39"/>
    </row>
    <row r="498" spans="1:7" ht="21.75" customHeight="1" x14ac:dyDescent="0.25">
      <c r="A498" s="34">
        <v>21</v>
      </c>
      <c r="B498" s="35" t="s">
        <v>819</v>
      </c>
      <c r="C498" s="36" t="s">
        <v>1003</v>
      </c>
      <c r="D498" s="42" t="s">
        <v>811</v>
      </c>
      <c r="E498" s="38">
        <v>250000</v>
      </c>
      <c r="F498" s="39"/>
      <c r="G498" s="39"/>
    </row>
    <row r="499" spans="1:7" ht="21.75" customHeight="1" x14ac:dyDescent="0.25">
      <c r="A499" s="34">
        <v>22</v>
      </c>
      <c r="B499" s="35" t="s">
        <v>1004</v>
      </c>
      <c r="C499" s="36" t="s">
        <v>1005</v>
      </c>
      <c r="D499" s="42" t="s">
        <v>910</v>
      </c>
      <c r="E499" s="38">
        <v>45000</v>
      </c>
      <c r="F499" s="39"/>
      <c r="G499" s="39"/>
    </row>
    <row r="500" spans="1:7" ht="21.75" customHeight="1" x14ac:dyDescent="0.25">
      <c r="A500" s="34">
        <v>23</v>
      </c>
      <c r="B500" s="35" t="s">
        <v>1006</v>
      </c>
      <c r="C500" s="36" t="s">
        <v>1007</v>
      </c>
      <c r="D500" s="42" t="s">
        <v>811</v>
      </c>
      <c r="E500" s="38">
        <v>160000</v>
      </c>
      <c r="F500" s="39"/>
      <c r="G500" s="39"/>
    </row>
    <row r="501" spans="1:7" ht="31.5" x14ac:dyDescent="0.25">
      <c r="A501" s="34">
        <v>24</v>
      </c>
      <c r="B501" s="35" t="s">
        <v>1008</v>
      </c>
      <c r="C501" s="36" t="s">
        <v>1009</v>
      </c>
      <c r="D501" s="42" t="s">
        <v>996</v>
      </c>
      <c r="E501" s="38">
        <v>486000</v>
      </c>
      <c r="F501" s="39"/>
      <c r="G501" s="39"/>
    </row>
    <row r="502" spans="1:7" ht="29.25" customHeight="1" x14ac:dyDescent="0.25">
      <c r="A502" s="34">
        <v>25</v>
      </c>
      <c r="B502" s="35" t="s">
        <v>1010</v>
      </c>
      <c r="C502" s="45" t="s">
        <v>1011</v>
      </c>
      <c r="D502" s="42" t="s">
        <v>1012</v>
      </c>
      <c r="E502" s="38">
        <v>600000</v>
      </c>
      <c r="F502" s="39"/>
      <c r="G502" s="39"/>
    </row>
    <row r="503" spans="1:7" ht="29.25" customHeight="1" x14ac:dyDescent="0.25">
      <c r="A503" s="34">
        <v>26</v>
      </c>
      <c r="B503" s="35" t="s">
        <v>1013</v>
      </c>
      <c r="C503" s="52"/>
      <c r="D503" s="42" t="s">
        <v>1012</v>
      </c>
      <c r="E503" s="38">
        <v>600000</v>
      </c>
      <c r="F503" s="39"/>
      <c r="G503" s="39"/>
    </row>
    <row r="504" spans="1:7" ht="26.25" customHeight="1" x14ac:dyDescent="0.25">
      <c r="A504" s="34">
        <v>27</v>
      </c>
      <c r="B504" s="35" t="s">
        <v>1014</v>
      </c>
      <c r="C504" s="46"/>
      <c r="D504" s="42" t="s">
        <v>1012</v>
      </c>
      <c r="E504" s="38">
        <v>340000</v>
      </c>
      <c r="F504" s="39"/>
      <c r="G504" s="39"/>
    </row>
    <row r="505" spans="1:7" ht="31.5" x14ac:dyDescent="0.25">
      <c r="A505" s="34">
        <v>28</v>
      </c>
      <c r="B505" s="35" t="s">
        <v>1015</v>
      </c>
      <c r="C505" s="36" t="s">
        <v>1016</v>
      </c>
      <c r="D505" s="42" t="s">
        <v>1017</v>
      </c>
      <c r="E505" s="38">
        <v>248000</v>
      </c>
      <c r="F505" s="39"/>
      <c r="G505" s="39"/>
    </row>
    <row r="506" spans="1:7" ht="31.5" x14ac:dyDescent="0.25">
      <c r="A506" s="34">
        <v>29</v>
      </c>
      <c r="B506" s="35" t="s">
        <v>1018</v>
      </c>
      <c r="C506" s="36" t="s">
        <v>1019</v>
      </c>
      <c r="D506" s="42" t="s">
        <v>319</v>
      </c>
      <c r="E506" s="38">
        <v>500000</v>
      </c>
      <c r="F506" s="39"/>
      <c r="G506" s="39"/>
    </row>
    <row r="507" spans="1:7" ht="36.75" customHeight="1" x14ac:dyDescent="0.25">
      <c r="A507" s="34">
        <v>30</v>
      </c>
      <c r="B507" s="35" t="s">
        <v>1020</v>
      </c>
      <c r="C507" s="36" t="s">
        <v>1021</v>
      </c>
      <c r="D507" s="42" t="s">
        <v>996</v>
      </c>
      <c r="E507" s="38">
        <v>74000</v>
      </c>
      <c r="F507" s="39"/>
      <c r="G507" s="39"/>
    </row>
    <row r="508" spans="1:7" ht="31.5" x14ac:dyDescent="0.25">
      <c r="A508" s="34">
        <v>31</v>
      </c>
      <c r="B508" s="35" t="s">
        <v>1022</v>
      </c>
      <c r="C508" s="36" t="s">
        <v>1023</v>
      </c>
      <c r="D508" s="42" t="s">
        <v>811</v>
      </c>
      <c r="E508" s="38">
        <v>348000</v>
      </c>
      <c r="F508" s="39"/>
      <c r="G508" s="39"/>
    </row>
    <row r="509" spans="1:7" ht="27" customHeight="1" x14ac:dyDescent="0.25">
      <c r="A509" s="34">
        <v>32</v>
      </c>
      <c r="B509" s="35" t="s">
        <v>1024</v>
      </c>
      <c r="C509" s="36" t="s">
        <v>1025</v>
      </c>
      <c r="D509" s="42" t="s">
        <v>910</v>
      </c>
      <c r="E509" s="38">
        <v>168000</v>
      </c>
      <c r="F509" s="39"/>
      <c r="G509" s="39"/>
    </row>
    <row r="510" spans="1:7" ht="26.25" customHeight="1" x14ac:dyDescent="0.25">
      <c r="A510" s="34">
        <v>33</v>
      </c>
      <c r="B510" s="35" t="s">
        <v>1026</v>
      </c>
      <c r="C510" s="36" t="s">
        <v>1027</v>
      </c>
      <c r="D510" s="42" t="s">
        <v>1028</v>
      </c>
      <c r="E510" s="38">
        <v>210000</v>
      </c>
      <c r="F510" s="39"/>
      <c r="G510" s="39"/>
    </row>
    <row r="511" spans="1:7" ht="31.5" x14ac:dyDescent="0.25">
      <c r="A511" s="34">
        <v>34</v>
      </c>
      <c r="B511" s="35" t="s">
        <v>1029</v>
      </c>
      <c r="C511" s="36" t="s">
        <v>1030</v>
      </c>
      <c r="D511" s="42" t="s">
        <v>910</v>
      </c>
      <c r="E511" s="38">
        <v>181000</v>
      </c>
      <c r="F511" s="39"/>
      <c r="G511" s="39"/>
    </row>
    <row r="512" spans="1:7" ht="24.75" customHeight="1" x14ac:dyDescent="0.25">
      <c r="A512" s="34">
        <v>35</v>
      </c>
      <c r="B512" s="35" t="s">
        <v>1031</v>
      </c>
      <c r="C512" s="36" t="s">
        <v>1032</v>
      </c>
      <c r="D512" s="42" t="s">
        <v>981</v>
      </c>
      <c r="E512" s="38">
        <v>64000</v>
      </c>
      <c r="F512" s="39"/>
      <c r="G512" s="39"/>
    </row>
    <row r="513" spans="1:7" ht="31.5" x14ac:dyDescent="0.25">
      <c r="A513" s="34">
        <v>36</v>
      </c>
      <c r="B513" s="35" t="s">
        <v>1033</v>
      </c>
      <c r="C513" s="36" t="s">
        <v>1034</v>
      </c>
      <c r="D513" s="42" t="s">
        <v>910</v>
      </c>
      <c r="E513" s="38">
        <v>92000</v>
      </c>
      <c r="F513" s="39"/>
      <c r="G513" s="39"/>
    </row>
    <row r="514" spans="1:7" ht="31.5" x14ac:dyDescent="0.25">
      <c r="A514" s="34">
        <v>37</v>
      </c>
      <c r="B514" s="35" t="s">
        <v>1035</v>
      </c>
      <c r="C514" s="36" t="s">
        <v>1036</v>
      </c>
      <c r="D514" s="42" t="s">
        <v>910</v>
      </c>
      <c r="E514" s="38">
        <v>160000</v>
      </c>
      <c r="F514" s="39"/>
      <c r="G514" s="39"/>
    </row>
    <row r="515" spans="1:7" ht="23.25" customHeight="1" x14ac:dyDescent="0.25">
      <c r="A515" s="34">
        <v>38</v>
      </c>
      <c r="B515" s="35" t="s">
        <v>1037</v>
      </c>
      <c r="C515" s="36" t="s">
        <v>1038</v>
      </c>
      <c r="D515" s="42" t="s">
        <v>811</v>
      </c>
      <c r="E515" s="38">
        <v>250000</v>
      </c>
      <c r="F515" s="39"/>
      <c r="G515" s="39"/>
    </row>
    <row r="516" spans="1:7" ht="23.25" customHeight="1" x14ac:dyDescent="0.25">
      <c r="A516" s="34">
        <v>39</v>
      </c>
      <c r="B516" s="35" t="s">
        <v>1039</v>
      </c>
      <c r="C516" s="36" t="s">
        <v>1040</v>
      </c>
      <c r="D516" s="42" t="s">
        <v>811</v>
      </c>
      <c r="E516" s="38">
        <v>450000</v>
      </c>
      <c r="F516" s="39"/>
      <c r="G516" s="39"/>
    </row>
    <row r="517" spans="1:7" ht="28.5" customHeight="1" x14ac:dyDescent="0.25">
      <c r="A517" s="34">
        <v>40</v>
      </c>
      <c r="B517" s="35" t="s">
        <v>1041</v>
      </c>
      <c r="C517" s="36" t="s">
        <v>1042</v>
      </c>
      <c r="D517" s="42" t="s">
        <v>811</v>
      </c>
      <c r="E517" s="38">
        <v>189000</v>
      </c>
      <c r="F517" s="39"/>
      <c r="G517" s="39"/>
    </row>
    <row r="518" spans="1:7" ht="31.5" x14ac:dyDescent="0.25">
      <c r="A518" s="34">
        <v>41</v>
      </c>
      <c r="B518" s="35" t="s">
        <v>1043</v>
      </c>
      <c r="C518" s="36" t="s">
        <v>1044</v>
      </c>
      <c r="D518" s="42" t="s">
        <v>811</v>
      </c>
      <c r="E518" s="38">
        <v>150000</v>
      </c>
      <c r="F518" s="39"/>
      <c r="G518" s="39"/>
    </row>
    <row r="519" spans="1:7" ht="31.5" x14ac:dyDescent="0.25">
      <c r="A519" s="34">
        <v>42</v>
      </c>
      <c r="B519" s="35" t="s">
        <v>1045</v>
      </c>
      <c r="C519" s="36" t="s">
        <v>1046</v>
      </c>
      <c r="D519" s="42" t="s">
        <v>1047</v>
      </c>
      <c r="E519" s="38">
        <v>19000</v>
      </c>
      <c r="F519" s="39"/>
      <c r="G519" s="39"/>
    </row>
    <row r="520" spans="1:7" ht="31.5" x14ac:dyDescent="0.25">
      <c r="A520" s="34">
        <v>43</v>
      </c>
      <c r="B520" s="35" t="s">
        <v>1048</v>
      </c>
      <c r="C520" s="36" t="s">
        <v>1049</v>
      </c>
      <c r="D520" s="42" t="s">
        <v>543</v>
      </c>
      <c r="E520" s="38">
        <f>77000+50000</f>
        <v>127000</v>
      </c>
      <c r="F520" s="39"/>
      <c r="G520" s="39"/>
    </row>
    <row r="521" spans="1:7" ht="31.5" x14ac:dyDescent="0.25">
      <c r="A521" s="34">
        <v>44</v>
      </c>
      <c r="B521" s="35" t="s">
        <v>1050</v>
      </c>
      <c r="C521" s="36" t="s">
        <v>1051</v>
      </c>
      <c r="D521" s="42" t="s">
        <v>811</v>
      </c>
      <c r="E521" s="38">
        <v>195000</v>
      </c>
      <c r="F521" s="39"/>
      <c r="G521" s="39"/>
    </row>
    <row r="522" spans="1:7" ht="28.5" customHeight="1" x14ac:dyDescent="0.25">
      <c r="A522" s="34">
        <v>45</v>
      </c>
      <c r="B522" s="35" t="s">
        <v>1052</v>
      </c>
      <c r="C522" s="36" t="s">
        <v>1053</v>
      </c>
      <c r="D522" s="42" t="s">
        <v>811</v>
      </c>
      <c r="E522" s="38">
        <v>320000</v>
      </c>
      <c r="F522" s="39"/>
      <c r="G522" s="39"/>
    </row>
    <row r="523" spans="1:7" ht="31.5" x14ac:dyDescent="0.25">
      <c r="A523" s="34">
        <v>46</v>
      </c>
      <c r="B523" s="35" t="s">
        <v>1054</v>
      </c>
      <c r="C523" s="36" t="s">
        <v>1055</v>
      </c>
      <c r="D523" s="42" t="s">
        <v>811</v>
      </c>
      <c r="E523" s="38">
        <v>168000</v>
      </c>
      <c r="F523" s="39"/>
      <c r="G523" s="39"/>
    </row>
    <row r="524" spans="1:7" ht="31.5" x14ac:dyDescent="0.25">
      <c r="A524" s="34">
        <v>47</v>
      </c>
      <c r="B524" s="81" t="s">
        <v>1056</v>
      </c>
      <c r="C524" s="36" t="s">
        <v>971</v>
      </c>
      <c r="D524" s="42" t="s">
        <v>811</v>
      </c>
      <c r="E524" s="38">
        <v>420000</v>
      </c>
      <c r="F524" s="39"/>
      <c r="G524" s="39"/>
    </row>
    <row r="525" spans="1:7" ht="25.5" customHeight="1" x14ac:dyDescent="0.25">
      <c r="A525" s="34">
        <v>48</v>
      </c>
      <c r="B525" s="35" t="s">
        <v>1057</v>
      </c>
      <c r="C525" s="44" t="s">
        <v>1058</v>
      </c>
      <c r="D525" s="42" t="s">
        <v>910</v>
      </c>
      <c r="E525" s="38">
        <v>90000</v>
      </c>
      <c r="F525" s="39"/>
      <c r="G525" s="39"/>
    </row>
    <row r="526" spans="1:7" ht="25.5" customHeight="1" x14ac:dyDescent="0.25">
      <c r="A526" s="34">
        <v>49</v>
      </c>
      <c r="B526" s="35" t="s">
        <v>1059</v>
      </c>
      <c r="C526" s="36" t="s">
        <v>1060</v>
      </c>
      <c r="D526" s="42" t="s">
        <v>543</v>
      </c>
      <c r="E526" s="38">
        <v>212000</v>
      </c>
      <c r="F526" s="39"/>
      <c r="G526" s="39"/>
    </row>
    <row r="527" spans="1:7" ht="25.5" customHeight="1" x14ac:dyDescent="0.25">
      <c r="A527" s="34">
        <v>50</v>
      </c>
      <c r="B527" s="35" t="s">
        <v>1061</v>
      </c>
      <c r="C527" s="36" t="s">
        <v>1062</v>
      </c>
      <c r="D527" s="42" t="s">
        <v>910</v>
      </c>
      <c r="E527" s="38">
        <v>28000</v>
      </c>
      <c r="F527" s="39"/>
      <c r="G527" s="39"/>
    </row>
    <row r="528" spans="1:7" ht="39" customHeight="1" x14ac:dyDescent="0.25">
      <c r="A528" s="34">
        <v>51</v>
      </c>
      <c r="B528" s="35" t="s">
        <v>1063</v>
      </c>
      <c r="C528" s="36" t="s">
        <v>1064</v>
      </c>
      <c r="D528" s="42" t="s">
        <v>1065</v>
      </c>
      <c r="E528" s="38">
        <v>135000</v>
      </c>
      <c r="F528" s="39"/>
      <c r="G528" s="39"/>
    </row>
    <row r="529" spans="1:10" ht="31.5" x14ac:dyDescent="0.25">
      <c r="A529" s="34">
        <v>52</v>
      </c>
      <c r="B529" s="35" t="s">
        <v>1066</v>
      </c>
      <c r="C529" s="36" t="s">
        <v>1067</v>
      </c>
      <c r="D529" s="42" t="s">
        <v>285</v>
      </c>
      <c r="E529" s="38">
        <v>60000</v>
      </c>
      <c r="F529" s="39"/>
      <c r="G529" s="39"/>
    </row>
    <row r="530" spans="1:10" s="40" customFormat="1" ht="24" customHeight="1" x14ac:dyDescent="0.25">
      <c r="A530" s="34">
        <v>53</v>
      </c>
      <c r="B530" s="35" t="s">
        <v>1068</v>
      </c>
      <c r="C530" s="36" t="s">
        <v>1069</v>
      </c>
      <c r="D530" s="37" t="s">
        <v>26</v>
      </c>
      <c r="E530" s="38">
        <v>98000</v>
      </c>
      <c r="F530" s="56"/>
      <c r="G530" s="56"/>
      <c r="H530" s="53"/>
      <c r="I530" s="53"/>
      <c r="J530" s="53"/>
    </row>
    <row r="531" spans="1:10" ht="31.5" x14ac:dyDescent="0.25">
      <c r="A531" s="34">
        <v>54</v>
      </c>
      <c r="B531" s="35" t="s">
        <v>1070</v>
      </c>
      <c r="C531" s="36" t="s">
        <v>1071</v>
      </c>
      <c r="D531" s="42" t="s">
        <v>811</v>
      </c>
      <c r="E531" s="38">
        <v>450000</v>
      </c>
      <c r="F531" s="39"/>
      <c r="G531" s="39"/>
    </row>
    <row r="532" spans="1:10" ht="24.75" customHeight="1" x14ac:dyDescent="0.25">
      <c r="A532" s="34">
        <v>55</v>
      </c>
      <c r="B532" s="35" t="s">
        <v>1072</v>
      </c>
      <c r="C532" s="36" t="s">
        <v>1073</v>
      </c>
      <c r="D532" s="42" t="s">
        <v>996</v>
      </c>
      <c r="E532" s="38">
        <v>60000</v>
      </c>
      <c r="F532" s="39"/>
      <c r="G532" s="39"/>
    </row>
    <row r="533" spans="1:10" ht="24.75" customHeight="1" x14ac:dyDescent="0.25">
      <c r="A533" s="34">
        <v>56</v>
      </c>
      <c r="B533" s="35" t="s">
        <v>1074</v>
      </c>
      <c r="C533" s="36" t="s">
        <v>1075</v>
      </c>
      <c r="D533" s="42" t="s">
        <v>910</v>
      </c>
      <c r="E533" s="38">
        <v>66000</v>
      </c>
      <c r="F533" s="39"/>
      <c r="G533" s="39"/>
    </row>
    <row r="534" spans="1:10" ht="31.5" x14ac:dyDescent="0.25">
      <c r="A534" s="34">
        <v>57</v>
      </c>
      <c r="B534" s="35" t="s">
        <v>1076</v>
      </c>
      <c r="C534" s="36" t="s">
        <v>1077</v>
      </c>
      <c r="D534" s="42" t="s">
        <v>910</v>
      </c>
      <c r="E534" s="38">
        <v>240000</v>
      </c>
      <c r="F534" s="39"/>
      <c r="G534" s="39"/>
    </row>
    <row r="535" spans="1:10" ht="37.5" customHeight="1" x14ac:dyDescent="0.25">
      <c r="A535" s="34">
        <v>58</v>
      </c>
      <c r="B535" s="35" t="s">
        <v>1078</v>
      </c>
      <c r="C535" s="45" t="s">
        <v>1079</v>
      </c>
      <c r="D535" s="42" t="s">
        <v>811</v>
      </c>
      <c r="E535" s="38">
        <v>520000</v>
      </c>
      <c r="F535" s="39"/>
      <c r="G535" s="39"/>
    </row>
    <row r="536" spans="1:10" ht="33" customHeight="1" x14ac:dyDescent="0.25">
      <c r="A536" s="34">
        <v>59</v>
      </c>
      <c r="B536" s="35" t="s">
        <v>1080</v>
      </c>
      <c r="C536" s="46"/>
      <c r="D536" s="42" t="s">
        <v>811</v>
      </c>
      <c r="E536" s="38">
        <v>525000</v>
      </c>
      <c r="F536" s="39"/>
      <c r="G536" s="39"/>
    </row>
    <row r="537" spans="1:10" ht="31.5" x14ac:dyDescent="0.25">
      <c r="A537" s="34">
        <v>60</v>
      </c>
      <c r="B537" s="35" t="s">
        <v>1081</v>
      </c>
      <c r="C537" s="36" t="s">
        <v>1082</v>
      </c>
      <c r="D537" s="42" t="s">
        <v>996</v>
      </c>
      <c r="E537" s="38">
        <v>450000</v>
      </c>
      <c r="F537" s="39"/>
      <c r="G537" s="39"/>
    </row>
    <row r="538" spans="1:10" ht="31.5" x14ac:dyDescent="0.25">
      <c r="A538" s="34">
        <v>61</v>
      </c>
      <c r="B538" s="82" t="s">
        <v>1083</v>
      </c>
      <c r="C538" s="36" t="s">
        <v>1084</v>
      </c>
      <c r="D538" s="42" t="s">
        <v>319</v>
      </c>
      <c r="E538" s="83">
        <v>45000</v>
      </c>
      <c r="F538" s="39"/>
      <c r="G538" s="39"/>
    </row>
    <row r="539" spans="1:10" ht="31.5" x14ac:dyDescent="0.25">
      <c r="A539" s="34">
        <v>62</v>
      </c>
      <c r="B539" s="35" t="s">
        <v>1085</v>
      </c>
      <c r="C539" s="43" t="s">
        <v>1086</v>
      </c>
      <c r="D539" s="42" t="s">
        <v>910</v>
      </c>
      <c r="E539" s="38">
        <f>430000+445000</f>
        <v>875000</v>
      </c>
      <c r="F539" s="39"/>
      <c r="G539" s="39"/>
    </row>
    <row r="540" spans="1:10" ht="22.5" customHeight="1" x14ac:dyDescent="0.25">
      <c r="A540" s="34">
        <v>63</v>
      </c>
      <c r="B540" s="35" t="s">
        <v>1087</v>
      </c>
      <c r="C540" s="44" t="s">
        <v>1088</v>
      </c>
      <c r="D540" s="42" t="s">
        <v>996</v>
      </c>
      <c r="E540" s="38">
        <f>343000+303000</f>
        <v>646000</v>
      </c>
      <c r="F540" s="39"/>
      <c r="G540" s="39"/>
    </row>
    <row r="541" spans="1:10" ht="21.75" customHeight="1" x14ac:dyDescent="0.25">
      <c r="A541" s="34">
        <v>64</v>
      </c>
      <c r="B541" s="82" t="s">
        <v>1089</v>
      </c>
      <c r="C541" s="36" t="s">
        <v>1090</v>
      </c>
      <c r="D541" s="42" t="s">
        <v>910</v>
      </c>
      <c r="E541" s="83">
        <v>160000</v>
      </c>
      <c r="F541" s="39"/>
      <c r="G541" s="39"/>
    </row>
    <row r="542" spans="1:10" ht="28.5" customHeight="1" x14ac:dyDescent="0.25">
      <c r="A542" s="34">
        <v>65</v>
      </c>
      <c r="B542" s="35" t="s">
        <v>1091</v>
      </c>
      <c r="C542" s="36" t="s">
        <v>1092</v>
      </c>
      <c r="D542" s="42" t="s">
        <v>811</v>
      </c>
      <c r="E542" s="38">
        <v>130000</v>
      </c>
      <c r="F542" s="39"/>
      <c r="G542" s="84"/>
    </row>
    <row r="543" spans="1:10" ht="31.5" x14ac:dyDescent="0.25">
      <c r="A543" s="34">
        <v>66</v>
      </c>
      <c r="B543" s="35" t="s">
        <v>1093</v>
      </c>
      <c r="C543" s="36" t="s">
        <v>1094</v>
      </c>
      <c r="D543" s="42" t="s">
        <v>996</v>
      </c>
      <c r="E543" s="38">
        <v>229000</v>
      </c>
      <c r="F543" s="39"/>
      <c r="G543" s="39"/>
    </row>
    <row r="544" spans="1:10" ht="26.25" customHeight="1" x14ac:dyDescent="0.25">
      <c r="A544" s="34">
        <v>67</v>
      </c>
      <c r="B544" s="35" t="s">
        <v>1095</v>
      </c>
      <c r="C544" s="36" t="s">
        <v>1096</v>
      </c>
      <c r="D544" s="42" t="s">
        <v>811</v>
      </c>
      <c r="E544" s="38">
        <v>260000</v>
      </c>
      <c r="F544" s="39"/>
      <c r="G544" s="39"/>
    </row>
    <row r="545" spans="1:7" ht="26.25" customHeight="1" x14ac:dyDescent="0.25">
      <c r="A545" s="34">
        <v>68</v>
      </c>
      <c r="B545" s="35" t="s">
        <v>1097</v>
      </c>
      <c r="C545" s="36" t="s">
        <v>1098</v>
      </c>
      <c r="D545" s="42" t="s">
        <v>969</v>
      </c>
      <c r="E545" s="38">
        <v>490000</v>
      </c>
      <c r="F545" s="39"/>
      <c r="G545" s="39"/>
    </row>
    <row r="546" spans="1:7" ht="26.25" customHeight="1" x14ac:dyDescent="0.25">
      <c r="A546" s="34">
        <v>69</v>
      </c>
      <c r="B546" s="35" t="s">
        <v>1099</v>
      </c>
      <c r="C546" s="36" t="s">
        <v>1100</v>
      </c>
      <c r="D546" s="42" t="s">
        <v>996</v>
      </c>
      <c r="E546" s="38">
        <f>550000+595000</f>
        <v>1145000</v>
      </c>
      <c r="F546" s="39"/>
      <c r="G546" s="39"/>
    </row>
    <row r="547" spans="1:7" ht="26.25" customHeight="1" x14ac:dyDescent="0.25">
      <c r="A547" s="34">
        <v>70</v>
      </c>
      <c r="B547" s="35" t="s">
        <v>1101</v>
      </c>
      <c r="C547" s="36" t="s">
        <v>1102</v>
      </c>
      <c r="D547" s="42" t="s">
        <v>1103</v>
      </c>
      <c r="E547" s="38">
        <v>250000</v>
      </c>
      <c r="F547" s="39"/>
      <c r="G547" s="39"/>
    </row>
    <row r="548" spans="1:7" ht="31.5" x14ac:dyDescent="0.25">
      <c r="A548" s="34">
        <v>71</v>
      </c>
      <c r="B548" s="35" t="s">
        <v>1104</v>
      </c>
      <c r="C548" s="36" t="s">
        <v>1105</v>
      </c>
      <c r="D548" s="42" t="s">
        <v>1047</v>
      </c>
      <c r="E548" s="38">
        <v>310000</v>
      </c>
      <c r="F548" s="39"/>
      <c r="G548" s="39"/>
    </row>
    <row r="549" spans="1:7" ht="31.5" x14ac:dyDescent="0.25">
      <c r="A549" s="34">
        <v>72</v>
      </c>
      <c r="B549" s="35" t="s">
        <v>1106</v>
      </c>
      <c r="C549" s="36" t="s">
        <v>1107</v>
      </c>
      <c r="D549" s="42" t="s">
        <v>1047</v>
      </c>
      <c r="E549" s="38">
        <v>260000</v>
      </c>
      <c r="F549" s="39"/>
      <c r="G549" s="39"/>
    </row>
    <row r="550" spans="1:7" ht="24.75" customHeight="1" x14ac:dyDescent="0.25">
      <c r="A550" s="34">
        <v>73</v>
      </c>
      <c r="B550" s="35" t="s">
        <v>1108</v>
      </c>
      <c r="C550" s="36" t="s">
        <v>1109</v>
      </c>
      <c r="D550" s="42" t="s">
        <v>910</v>
      </c>
      <c r="E550" s="38">
        <v>360000</v>
      </c>
      <c r="F550" s="39"/>
      <c r="G550" s="39"/>
    </row>
    <row r="551" spans="1:7" ht="24.75" customHeight="1" x14ac:dyDescent="0.25">
      <c r="A551" s="34">
        <v>74</v>
      </c>
      <c r="B551" s="35" t="s">
        <v>1110</v>
      </c>
      <c r="C551" s="36" t="s">
        <v>1111</v>
      </c>
      <c r="D551" s="42" t="s">
        <v>1112</v>
      </c>
      <c r="E551" s="38">
        <v>280000</v>
      </c>
      <c r="F551" s="39"/>
      <c r="G551" s="39"/>
    </row>
    <row r="552" spans="1:7" ht="24.75" customHeight="1" x14ac:dyDescent="0.25">
      <c r="A552" s="34">
        <v>75</v>
      </c>
      <c r="B552" s="35" t="s">
        <v>1113</v>
      </c>
      <c r="C552" s="36" t="s">
        <v>1114</v>
      </c>
      <c r="D552" s="42" t="s">
        <v>910</v>
      </c>
      <c r="E552" s="38">
        <v>585000</v>
      </c>
      <c r="F552" s="39"/>
      <c r="G552" s="39"/>
    </row>
    <row r="553" spans="1:7" ht="36" customHeight="1" x14ac:dyDescent="0.25">
      <c r="A553" s="34">
        <v>76</v>
      </c>
      <c r="B553" s="35" t="s">
        <v>1115</v>
      </c>
      <c r="C553" s="44" t="s">
        <v>1116</v>
      </c>
      <c r="D553" s="42" t="s">
        <v>811</v>
      </c>
      <c r="E553" s="38">
        <v>152000</v>
      </c>
      <c r="F553" s="39"/>
      <c r="G553" s="54"/>
    </row>
    <row r="554" spans="1:7" ht="26.25" customHeight="1" x14ac:dyDescent="0.25">
      <c r="A554" s="34">
        <v>77</v>
      </c>
      <c r="B554" s="35" t="s">
        <v>1117</v>
      </c>
      <c r="C554" s="36" t="s">
        <v>1118</v>
      </c>
      <c r="D554" s="42" t="s">
        <v>811</v>
      </c>
      <c r="E554" s="38">
        <v>525000</v>
      </c>
      <c r="F554" s="39"/>
      <c r="G554" s="39"/>
    </row>
    <row r="555" spans="1:7" ht="26.25" customHeight="1" x14ac:dyDescent="0.25">
      <c r="A555" s="34">
        <v>78</v>
      </c>
      <c r="B555" s="35" t="s">
        <v>1119</v>
      </c>
      <c r="C555" s="36" t="s">
        <v>1120</v>
      </c>
      <c r="D555" s="42" t="s">
        <v>910</v>
      </c>
      <c r="E555" s="38">
        <v>202000</v>
      </c>
      <c r="F555" s="39"/>
      <c r="G555" s="39"/>
    </row>
    <row r="556" spans="1:7" ht="31.5" x14ac:dyDescent="0.25">
      <c r="A556" s="34">
        <v>79</v>
      </c>
      <c r="B556" s="35" t="s">
        <v>1121</v>
      </c>
      <c r="C556" s="36" t="s">
        <v>1122</v>
      </c>
      <c r="D556" s="42" t="s">
        <v>910</v>
      </c>
      <c r="E556" s="38">
        <v>74000</v>
      </c>
      <c r="F556" s="39"/>
      <c r="G556" s="39"/>
    </row>
    <row r="557" spans="1:7" ht="24" customHeight="1" x14ac:dyDescent="0.25">
      <c r="A557" s="34">
        <v>80</v>
      </c>
      <c r="B557" s="35" t="s">
        <v>1123</v>
      </c>
      <c r="C557" s="36" t="s">
        <v>1124</v>
      </c>
      <c r="D557" s="42" t="s">
        <v>996</v>
      </c>
      <c r="E557" s="38">
        <f>445000+230000+380000</f>
        <v>1055000</v>
      </c>
      <c r="F557" s="39"/>
      <c r="G557" s="39"/>
    </row>
    <row r="558" spans="1:7" ht="26.25" customHeight="1" x14ac:dyDescent="0.25">
      <c r="A558" s="34">
        <v>81</v>
      </c>
      <c r="B558" s="35" t="s">
        <v>1125</v>
      </c>
      <c r="C558" s="36" t="s">
        <v>1126</v>
      </c>
      <c r="D558" s="42" t="s">
        <v>1127</v>
      </c>
      <c r="E558" s="38">
        <v>435000</v>
      </c>
      <c r="F558" s="39"/>
      <c r="G558" s="39"/>
    </row>
    <row r="559" spans="1:7" ht="26.25" customHeight="1" x14ac:dyDescent="0.25">
      <c r="A559" s="34">
        <v>82</v>
      </c>
      <c r="B559" s="35" t="s">
        <v>1128</v>
      </c>
      <c r="C559" s="36" t="s">
        <v>1129</v>
      </c>
      <c r="D559" s="42" t="s">
        <v>910</v>
      </c>
      <c r="E559" s="38">
        <v>135000</v>
      </c>
      <c r="F559" s="39"/>
      <c r="G559" s="39"/>
    </row>
    <row r="560" spans="1:7" ht="26.25" customHeight="1" x14ac:dyDescent="0.25">
      <c r="A560" s="34">
        <v>83</v>
      </c>
      <c r="B560" s="35" t="s">
        <v>1130</v>
      </c>
      <c r="C560" s="36" t="s">
        <v>1131</v>
      </c>
      <c r="D560" s="42" t="s">
        <v>910</v>
      </c>
      <c r="E560" s="38">
        <v>50000</v>
      </c>
      <c r="F560" s="39"/>
      <c r="G560" s="39"/>
    </row>
    <row r="561" spans="1:7" ht="36" customHeight="1" x14ac:dyDescent="0.25">
      <c r="A561" s="34">
        <v>84</v>
      </c>
      <c r="B561" s="35" t="s">
        <v>1132</v>
      </c>
      <c r="C561" s="36" t="s">
        <v>1133</v>
      </c>
      <c r="D561" s="42" t="s">
        <v>811</v>
      </c>
      <c r="E561" s="38">
        <v>70000</v>
      </c>
      <c r="F561" s="39"/>
      <c r="G561" s="39"/>
    </row>
    <row r="562" spans="1:7" ht="25.5" customHeight="1" x14ac:dyDescent="0.25">
      <c r="A562" s="34">
        <v>85</v>
      </c>
      <c r="B562" s="35" t="s">
        <v>1134</v>
      </c>
      <c r="C562" s="36" t="s">
        <v>1135</v>
      </c>
      <c r="D562" s="42" t="s">
        <v>811</v>
      </c>
      <c r="E562" s="38">
        <v>285000</v>
      </c>
      <c r="F562" s="39"/>
      <c r="G562" s="39"/>
    </row>
    <row r="563" spans="1:7" s="40" customFormat="1" ht="25.5" customHeight="1" x14ac:dyDescent="0.25">
      <c r="A563" s="34"/>
      <c r="B563" s="73" t="s">
        <v>1136</v>
      </c>
      <c r="C563" s="74"/>
      <c r="D563" s="74"/>
      <c r="E563" s="74"/>
      <c r="F563" s="74"/>
      <c r="G563" s="74"/>
    </row>
    <row r="564" spans="1:7" s="33" customFormat="1" ht="25.5" customHeight="1" x14ac:dyDescent="0.25">
      <c r="A564" s="85"/>
      <c r="B564" s="75" t="s">
        <v>1137</v>
      </c>
      <c r="C564" s="76"/>
      <c r="D564" s="76"/>
      <c r="E564" s="76"/>
      <c r="F564" s="76"/>
      <c r="G564" s="76"/>
    </row>
    <row r="565" spans="1:7" s="40" customFormat="1" ht="23.25" customHeight="1" x14ac:dyDescent="0.25">
      <c r="A565" s="34">
        <v>1</v>
      </c>
      <c r="B565" s="35" t="s">
        <v>1138</v>
      </c>
      <c r="C565" s="36" t="s">
        <v>1139</v>
      </c>
      <c r="D565" s="42" t="s">
        <v>57</v>
      </c>
      <c r="E565" s="38">
        <v>24500</v>
      </c>
      <c r="F565" s="39"/>
      <c r="G565" s="39"/>
    </row>
    <row r="566" spans="1:7" s="40" customFormat="1" ht="23.25" customHeight="1" x14ac:dyDescent="0.25">
      <c r="A566" s="34">
        <v>2</v>
      </c>
      <c r="B566" s="35" t="s">
        <v>1140</v>
      </c>
      <c r="C566" s="44" t="s">
        <v>1141</v>
      </c>
      <c r="D566" s="42" t="s">
        <v>1142</v>
      </c>
      <c r="E566" s="38">
        <v>28000</v>
      </c>
      <c r="F566" s="39"/>
      <c r="G566" s="39"/>
    </row>
    <row r="567" spans="1:7" s="40" customFormat="1" ht="21" customHeight="1" x14ac:dyDescent="0.25">
      <c r="A567" s="34">
        <v>3</v>
      </c>
      <c r="B567" s="35" t="s">
        <v>1143</v>
      </c>
      <c r="C567" s="36" t="s">
        <v>1141</v>
      </c>
      <c r="D567" s="42" t="s">
        <v>1144</v>
      </c>
      <c r="E567" s="38">
        <v>30000</v>
      </c>
      <c r="F567" s="39"/>
      <c r="G567" s="39"/>
    </row>
    <row r="568" spans="1:7" s="40" customFormat="1" ht="21.75" customHeight="1" x14ac:dyDescent="0.25">
      <c r="A568" s="34">
        <v>4</v>
      </c>
      <c r="B568" s="35" t="s">
        <v>1145</v>
      </c>
      <c r="C568" s="36" t="s">
        <v>1146</v>
      </c>
      <c r="D568" s="42" t="s">
        <v>1147</v>
      </c>
      <c r="E568" s="38">
        <v>250000</v>
      </c>
      <c r="F568" s="39"/>
      <c r="G568" s="39"/>
    </row>
    <row r="569" spans="1:7" s="40" customFormat="1" ht="32.25" customHeight="1" x14ac:dyDescent="0.25">
      <c r="A569" s="34">
        <v>5</v>
      </c>
      <c r="B569" s="35" t="s">
        <v>1148</v>
      </c>
      <c r="C569" s="36" t="s">
        <v>1149</v>
      </c>
      <c r="D569" s="42" t="s">
        <v>1150</v>
      </c>
      <c r="E569" s="38">
        <v>200000</v>
      </c>
      <c r="F569" s="39"/>
      <c r="G569" s="39"/>
    </row>
    <row r="570" spans="1:7" s="40" customFormat="1" ht="54.75" customHeight="1" x14ac:dyDescent="0.25">
      <c r="A570" s="34">
        <v>6</v>
      </c>
      <c r="B570" s="35" t="s">
        <v>1151</v>
      </c>
      <c r="C570" s="36" t="s">
        <v>1152</v>
      </c>
      <c r="D570" s="42" t="s">
        <v>1147</v>
      </c>
      <c r="E570" s="38">
        <v>410000</v>
      </c>
      <c r="F570" s="39"/>
      <c r="G570" s="39"/>
    </row>
    <row r="571" spans="1:7" s="40" customFormat="1" ht="20.25" customHeight="1" x14ac:dyDescent="0.25">
      <c r="A571" s="34">
        <v>7</v>
      </c>
      <c r="B571" s="35" t="s">
        <v>1153</v>
      </c>
      <c r="C571" s="36" t="s">
        <v>1154</v>
      </c>
      <c r="D571" s="42" t="s">
        <v>1144</v>
      </c>
      <c r="E571" s="38">
        <v>40000</v>
      </c>
      <c r="F571" s="39"/>
      <c r="G571" s="39"/>
    </row>
    <row r="572" spans="1:7" s="40" customFormat="1" ht="23.25" customHeight="1" x14ac:dyDescent="0.25">
      <c r="A572" s="34">
        <v>8</v>
      </c>
      <c r="B572" s="35" t="s">
        <v>1155</v>
      </c>
      <c r="C572" s="36" t="s">
        <v>1156</v>
      </c>
      <c r="D572" s="42" t="s">
        <v>1157</v>
      </c>
      <c r="E572" s="38">
        <v>170000</v>
      </c>
      <c r="F572" s="39"/>
      <c r="G572" s="39"/>
    </row>
    <row r="573" spans="1:7" s="40" customFormat="1" ht="23.25" customHeight="1" x14ac:dyDescent="0.25">
      <c r="A573" s="34">
        <v>9</v>
      </c>
      <c r="B573" s="35" t="s">
        <v>1158</v>
      </c>
      <c r="C573" s="36" t="s">
        <v>1159</v>
      </c>
      <c r="D573" s="42" t="s">
        <v>1147</v>
      </c>
      <c r="E573" s="38">
        <v>450000</v>
      </c>
      <c r="F573" s="39"/>
      <c r="G573" s="39"/>
    </row>
    <row r="574" spans="1:7" s="40" customFormat="1" ht="45.75" customHeight="1" x14ac:dyDescent="0.25">
      <c r="A574" s="34">
        <v>10</v>
      </c>
      <c r="B574" s="35" t="s">
        <v>1160</v>
      </c>
      <c r="C574" s="36" t="s">
        <v>1152</v>
      </c>
      <c r="D574" s="42" t="s">
        <v>1147</v>
      </c>
      <c r="E574" s="38">
        <v>383000</v>
      </c>
      <c r="F574" s="39"/>
      <c r="G574" s="39"/>
    </row>
    <row r="575" spans="1:7" s="40" customFormat="1" ht="46.5" customHeight="1" x14ac:dyDescent="0.25">
      <c r="A575" s="34">
        <v>11</v>
      </c>
      <c r="B575" s="35" t="s">
        <v>1161</v>
      </c>
      <c r="C575" s="36" t="s">
        <v>1152</v>
      </c>
      <c r="D575" s="42" t="s">
        <v>1147</v>
      </c>
      <c r="E575" s="38">
        <v>383000</v>
      </c>
      <c r="F575" s="39"/>
      <c r="G575" s="39"/>
    </row>
    <row r="576" spans="1:7" s="40" customFormat="1" ht="36.75" customHeight="1" x14ac:dyDescent="0.25">
      <c r="A576" s="34">
        <v>12</v>
      </c>
      <c r="B576" s="35" t="s">
        <v>1162</v>
      </c>
      <c r="C576" s="36" t="s">
        <v>1163</v>
      </c>
      <c r="D576" s="42" t="s">
        <v>1164</v>
      </c>
      <c r="E576" s="38">
        <v>75000</v>
      </c>
      <c r="F576" s="39"/>
      <c r="G576" s="39"/>
    </row>
    <row r="577" spans="1:7" s="40" customFormat="1" ht="35.25" customHeight="1" x14ac:dyDescent="0.25">
      <c r="A577" s="34">
        <v>13</v>
      </c>
      <c r="B577" s="35" t="s">
        <v>1165</v>
      </c>
      <c r="C577" s="36" t="s">
        <v>1166</v>
      </c>
      <c r="D577" s="42" t="s">
        <v>1147</v>
      </c>
      <c r="E577" s="38">
        <v>170000</v>
      </c>
      <c r="F577" s="39"/>
      <c r="G577" s="39"/>
    </row>
    <row r="578" spans="1:7" s="40" customFormat="1" ht="33" customHeight="1" x14ac:dyDescent="0.25">
      <c r="A578" s="34">
        <v>14</v>
      </c>
      <c r="B578" s="35" t="s">
        <v>1167</v>
      </c>
      <c r="C578" s="36" t="s">
        <v>1168</v>
      </c>
      <c r="D578" s="42" t="s">
        <v>1169</v>
      </c>
      <c r="E578" s="38">
        <v>55000</v>
      </c>
      <c r="F578" s="39"/>
      <c r="G578" s="39"/>
    </row>
    <row r="579" spans="1:7" s="40" customFormat="1" ht="31.5" customHeight="1" x14ac:dyDescent="0.25">
      <c r="A579" s="34">
        <v>15</v>
      </c>
      <c r="B579" s="35" t="s">
        <v>1170</v>
      </c>
      <c r="C579" s="36" t="s">
        <v>1168</v>
      </c>
      <c r="D579" s="42" t="s">
        <v>1171</v>
      </c>
      <c r="E579" s="38">
        <v>80000</v>
      </c>
      <c r="F579" s="39"/>
      <c r="G579" s="39"/>
    </row>
    <row r="580" spans="1:7" s="40" customFormat="1" ht="47.25" customHeight="1" x14ac:dyDescent="0.25">
      <c r="A580" s="34">
        <v>16</v>
      </c>
      <c r="B580" s="35" t="s">
        <v>1172</v>
      </c>
      <c r="C580" s="36" t="s">
        <v>1152</v>
      </c>
      <c r="D580" s="42" t="s">
        <v>1150</v>
      </c>
      <c r="E580" s="38">
        <v>180000</v>
      </c>
      <c r="F580" s="39"/>
      <c r="G580" s="39"/>
    </row>
    <row r="581" spans="1:7" s="40" customFormat="1" ht="33" customHeight="1" x14ac:dyDescent="0.25">
      <c r="A581" s="34">
        <v>17</v>
      </c>
      <c r="B581" s="35" t="s">
        <v>1173</v>
      </c>
      <c r="C581" s="36" t="s">
        <v>1174</v>
      </c>
      <c r="D581" s="42" t="s">
        <v>1150</v>
      </c>
      <c r="E581" s="38">
        <v>85000</v>
      </c>
      <c r="F581" s="39"/>
      <c r="G581" s="39"/>
    </row>
    <row r="582" spans="1:7" s="40" customFormat="1" ht="29.25" customHeight="1" x14ac:dyDescent="0.25">
      <c r="A582" s="34">
        <v>18</v>
      </c>
      <c r="B582" s="35" t="s">
        <v>1175</v>
      </c>
      <c r="C582" s="36" t="s">
        <v>1176</v>
      </c>
      <c r="D582" s="42" t="s">
        <v>1177</v>
      </c>
      <c r="E582" s="38">
        <v>200000</v>
      </c>
      <c r="F582" s="39"/>
      <c r="G582" s="39"/>
    </row>
    <row r="583" spans="1:7" s="40" customFormat="1" ht="21.75" customHeight="1" x14ac:dyDescent="0.25">
      <c r="A583" s="34">
        <v>19</v>
      </c>
      <c r="B583" s="35" t="s">
        <v>1178</v>
      </c>
      <c r="C583" s="36" t="s">
        <v>1179</v>
      </c>
      <c r="D583" s="42" t="s">
        <v>1180</v>
      </c>
      <c r="E583" s="38">
        <v>120000</v>
      </c>
      <c r="F583" s="39"/>
      <c r="G583" s="39"/>
    </row>
    <row r="584" spans="1:7" s="40" customFormat="1" ht="21.75" customHeight="1" x14ac:dyDescent="0.25">
      <c r="A584" s="34">
        <v>20</v>
      </c>
      <c r="B584" s="35" t="s">
        <v>1181</v>
      </c>
      <c r="C584" s="36" t="s">
        <v>1182</v>
      </c>
      <c r="D584" s="42" t="s">
        <v>1183</v>
      </c>
      <c r="E584" s="38">
        <v>45000</v>
      </c>
      <c r="F584" s="39"/>
      <c r="G584" s="39"/>
    </row>
    <row r="585" spans="1:7" s="40" customFormat="1" ht="24.75" customHeight="1" x14ac:dyDescent="0.25">
      <c r="A585" s="34">
        <v>21</v>
      </c>
      <c r="B585" s="35" t="s">
        <v>1184</v>
      </c>
      <c r="C585" s="36" t="s">
        <v>1185</v>
      </c>
      <c r="D585" s="42" t="s">
        <v>1186</v>
      </c>
      <c r="E585" s="38">
        <v>50000</v>
      </c>
      <c r="F585" s="39"/>
      <c r="G585" s="39"/>
    </row>
    <row r="586" spans="1:7" s="40" customFormat="1" ht="24" customHeight="1" x14ac:dyDescent="0.25">
      <c r="A586" s="34">
        <v>22</v>
      </c>
      <c r="B586" s="35" t="s">
        <v>1187</v>
      </c>
      <c r="C586" s="36" t="s">
        <v>1188</v>
      </c>
      <c r="D586" s="42" t="s">
        <v>1189</v>
      </c>
      <c r="E586" s="38">
        <v>20000</v>
      </c>
      <c r="F586" s="39"/>
      <c r="G586" s="39"/>
    </row>
    <row r="587" spans="1:7" s="40" customFormat="1" ht="24" customHeight="1" x14ac:dyDescent="0.25">
      <c r="A587" s="34">
        <v>23</v>
      </c>
      <c r="B587" s="35" t="s">
        <v>1190</v>
      </c>
      <c r="C587" s="36" t="s">
        <v>1191</v>
      </c>
      <c r="D587" s="42" t="s">
        <v>1192</v>
      </c>
      <c r="E587" s="38">
        <v>30000</v>
      </c>
      <c r="F587" s="39"/>
      <c r="G587" s="39"/>
    </row>
    <row r="588" spans="1:7" s="40" customFormat="1" ht="24" customHeight="1" x14ac:dyDescent="0.25">
      <c r="A588" s="34">
        <v>24</v>
      </c>
      <c r="B588" s="35" t="s">
        <v>1193</v>
      </c>
      <c r="C588" s="36" t="s">
        <v>1194</v>
      </c>
      <c r="D588" s="42" t="s">
        <v>1195</v>
      </c>
      <c r="E588" s="38">
        <v>30000</v>
      </c>
      <c r="F588" s="39"/>
      <c r="G588" s="39"/>
    </row>
    <row r="589" spans="1:7" s="40" customFormat="1" ht="24" customHeight="1" x14ac:dyDescent="0.25">
      <c r="A589" s="34">
        <v>25</v>
      </c>
      <c r="B589" s="35" t="s">
        <v>1196</v>
      </c>
      <c r="C589" s="36" t="s">
        <v>1197</v>
      </c>
      <c r="D589" s="42" t="s">
        <v>1192</v>
      </c>
      <c r="E589" s="38">
        <v>45000</v>
      </c>
      <c r="F589" s="39"/>
      <c r="G589" s="39"/>
    </row>
    <row r="590" spans="1:7" s="40" customFormat="1" ht="24" customHeight="1" x14ac:dyDescent="0.25">
      <c r="A590" s="34">
        <v>26</v>
      </c>
      <c r="B590" s="35" t="s">
        <v>1198</v>
      </c>
      <c r="C590" s="36" t="s">
        <v>1199</v>
      </c>
      <c r="D590" s="42" t="s">
        <v>1147</v>
      </c>
      <c r="E590" s="38">
        <v>165000</v>
      </c>
      <c r="F590" s="39"/>
      <c r="G590" s="39"/>
    </row>
    <row r="591" spans="1:7" s="40" customFormat="1" ht="24" customHeight="1" x14ac:dyDescent="0.25">
      <c r="A591" s="34">
        <v>27</v>
      </c>
      <c r="B591" s="35" t="s">
        <v>1200</v>
      </c>
      <c r="C591" s="36" t="s">
        <v>1201</v>
      </c>
      <c r="D591" s="42" t="s">
        <v>1202</v>
      </c>
      <c r="E591" s="38">
        <v>120000</v>
      </c>
      <c r="F591" s="39"/>
      <c r="G591" s="39"/>
    </row>
    <row r="592" spans="1:7" s="40" customFormat="1" ht="24" customHeight="1" x14ac:dyDescent="0.25">
      <c r="A592" s="34">
        <v>28</v>
      </c>
      <c r="B592" s="35" t="s">
        <v>1203</v>
      </c>
      <c r="C592" s="36" t="s">
        <v>1204</v>
      </c>
      <c r="D592" s="42" t="s">
        <v>1202</v>
      </c>
      <c r="E592" s="38">
        <v>175000</v>
      </c>
      <c r="F592" s="39"/>
      <c r="G592" s="39"/>
    </row>
    <row r="593" spans="1:7" s="40" customFormat="1" ht="27" customHeight="1" x14ac:dyDescent="0.25">
      <c r="A593" s="34">
        <v>29</v>
      </c>
      <c r="B593" s="35" t="s">
        <v>1205</v>
      </c>
      <c r="C593" s="36" t="s">
        <v>1206</v>
      </c>
      <c r="D593" s="42" t="s">
        <v>1150</v>
      </c>
      <c r="E593" s="38">
        <v>150000</v>
      </c>
      <c r="F593" s="39"/>
      <c r="G593" s="39"/>
    </row>
    <row r="594" spans="1:7" s="33" customFormat="1" ht="25.5" customHeight="1" x14ac:dyDescent="0.25">
      <c r="A594" s="85"/>
      <c r="B594" s="75" t="s">
        <v>1207</v>
      </c>
      <c r="C594" s="76"/>
      <c r="D594" s="76"/>
      <c r="E594" s="76"/>
      <c r="F594" s="76"/>
      <c r="G594" s="76"/>
    </row>
    <row r="595" spans="1:7" s="40" customFormat="1" ht="34.5" customHeight="1" x14ac:dyDescent="0.25">
      <c r="A595" s="34">
        <v>1</v>
      </c>
      <c r="B595" s="35" t="s">
        <v>1208</v>
      </c>
      <c r="C595" s="42" t="s">
        <v>1149</v>
      </c>
      <c r="D595" s="42" t="s">
        <v>1209</v>
      </c>
      <c r="E595" s="38">
        <v>250000</v>
      </c>
      <c r="F595" s="39"/>
      <c r="G595" s="39"/>
    </row>
    <row r="596" spans="1:7" s="40" customFormat="1" ht="23.25" customHeight="1" x14ac:dyDescent="0.25">
      <c r="A596" s="34">
        <v>2</v>
      </c>
      <c r="B596" s="35" t="s">
        <v>1210</v>
      </c>
      <c r="C596" s="42" t="s">
        <v>1149</v>
      </c>
      <c r="D596" s="42" t="s">
        <v>1209</v>
      </c>
      <c r="E596" s="38">
        <v>250000</v>
      </c>
      <c r="F596" s="39"/>
      <c r="G596" s="39"/>
    </row>
    <row r="597" spans="1:7" s="40" customFormat="1" ht="28.5" customHeight="1" x14ac:dyDescent="0.25">
      <c r="A597" s="34">
        <v>3</v>
      </c>
      <c r="B597" s="86" t="s">
        <v>1211</v>
      </c>
      <c r="C597" s="87" t="s">
        <v>1212</v>
      </c>
      <c r="D597" s="42" t="s">
        <v>1213</v>
      </c>
      <c r="E597" s="38">
        <v>104000</v>
      </c>
      <c r="F597" s="39"/>
      <c r="G597" s="39"/>
    </row>
    <row r="598" spans="1:7" s="40" customFormat="1" ht="21" customHeight="1" x14ac:dyDescent="0.25">
      <c r="A598" s="34">
        <v>4</v>
      </c>
      <c r="B598" s="88" t="s">
        <v>1214</v>
      </c>
      <c r="C598" s="89" t="s">
        <v>1215</v>
      </c>
      <c r="D598" s="42" t="s">
        <v>1216</v>
      </c>
      <c r="E598" s="38">
        <v>92000</v>
      </c>
      <c r="F598" s="39"/>
      <c r="G598" s="39"/>
    </row>
    <row r="599" spans="1:7" s="40" customFormat="1" ht="27.75" customHeight="1" x14ac:dyDescent="0.25">
      <c r="A599" s="34">
        <v>5</v>
      </c>
      <c r="B599" s="86" t="s">
        <v>1217</v>
      </c>
      <c r="C599" s="89" t="s">
        <v>1218</v>
      </c>
      <c r="D599" s="42" t="s">
        <v>1216</v>
      </c>
      <c r="E599" s="38">
        <v>90000</v>
      </c>
      <c r="F599" s="39"/>
      <c r="G599" s="39"/>
    </row>
    <row r="600" spans="1:7" s="40" customFormat="1" ht="21.75" customHeight="1" x14ac:dyDescent="0.25">
      <c r="A600" s="34">
        <v>6</v>
      </c>
      <c r="B600" s="90" t="s">
        <v>1219</v>
      </c>
      <c r="C600" s="91" t="s">
        <v>1220</v>
      </c>
      <c r="D600" s="42" t="s">
        <v>1221</v>
      </c>
      <c r="E600" s="38">
        <v>80000</v>
      </c>
      <c r="F600" s="39"/>
      <c r="G600" s="39"/>
    </row>
    <row r="601" spans="1:7" s="40" customFormat="1" ht="22.5" customHeight="1" x14ac:dyDescent="0.25">
      <c r="A601" s="34">
        <v>7</v>
      </c>
      <c r="B601" s="86" t="s">
        <v>1222</v>
      </c>
      <c r="C601" s="87" t="s">
        <v>1223</v>
      </c>
      <c r="D601" s="42" t="s">
        <v>1213</v>
      </c>
      <c r="E601" s="92">
        <v>104000</v>
      </c>
      <c r="F601" s="39"/>
      <c r="G601" s="39"/>
    </row>
    <row r="602" spans="1:7" s="40" customFormat="1" ht="21" customHeight="1" x14ac:dyDescent="0.25">
      <c r="A602" s="34">
        <v>8</v>
      </c>
      <c r="B602" s="93" t="s">
        <v>1224</v>
      </c>
      <c r="C602" s="87" t="s">
        <v>1225</v>
      </c>
      <c r="D602" s="42" t="s">
        <v>1213</v>
      </c>
      <c r="E602" s="92">
        <v>100000</v>
      </c>
      <c r="F602" s="39"/>
      <c r="G602" s="39"/>
    </row>
    <row r="603" spans="1:7" s="40" customFormat="1" ht="27.75" customHeight="1" x14ac:dyDescent="0.25">
      <c r="A603" s="34">
        <v>9</v>
      </c>
      <c r="B603" s="94" t="s">
        <v>1226</v>
      </c>
      <c r="C603" s="95" t="s">
        <v>1227</v>
      </c>
      <c r="D603" s="42" t="s">
        <v>1213</v>
      </c>
      <c r="E603" s="92">
        <v>110000</v>
      </c>
      <c r="F603" s="39"/>
      <c r="G603" s="39"/>
    </row>
    <row r="604" spans="1:7" s="40" customFormat="1" ht="52.5" customHeight="1" x14ac:dyDescent="0.25">
      <c r="A604" s="34">
        <v>10</v>
      </c>
      <c r="B604" s="96" t="s">
        <v>1228</v>
      </c>
      <c r="C604" s="89" t="s">
        <v>1229</v>
      </c>
      <c r="D604" s="42" t="s">
        <v>1230</v>
      </c>
      <c r="E604" s="38">
        <v>115000</v>
      </c>
      <c r="F604" s="39"/>
      <c r="G604" s="39"/>
    </row>
    <row r="605" spans="1:7" s="40" customFormat="1" ht="29.25" customHeight="1" x14ac:dyDescent="0.25">
      <c r="A605" s="34">
        <v>11</v>
      </c>
      <c r="B605" s="97" t="s">
        <v>1231</v>
      </c>
      <c r="C605" s="89" t="s">
        <v>1232</v>
      </c>
      <c r="D605" s="42" t="s">
        <v>1233</v>
      </c>
      <c r="E605" s="38">
        <v>85000</v>
      </c>
      <c r="F605" s="39"/>
      <c r="G605" s="39"/>
    </row>
    <row r="606" spans="1:7" s="40" customFormat="1" ht="21.75" customHeight="1" x14ac:dyDescent="0.25">
      <c r="A606" s="22"/>
      <c r="B606" s="98" t="s">
        <v>1234</v>
      </c>
      <c r="C606" s="99"/>
      <c r="D606" s="100"/>
      <c r="E606" s="101"/>
      <c r="F606" s="102"/>
      <c r="G606" s="102"/>
    </row>
    <row r="607" spans="1:7" s="40" customFormat="1" ht="24.75" customHeight="1" x14ac:dyDescent="0.25">
      <c r="A607" s="103" t="s">
        <v>1235</v>
      </c>
      <c r="B607" s="104"/>
      <c r="C607" s="104"/>
      <c r="D607" s="104"/>
      <c r="E607" s="104"/>
      <c r="F607" s="104"/>
      <c r="G607" s="105"/>
    </row>
    <row r="608" spans="1:7" s="40" customFormat="1" ht="27" customHeight="1" x14ac:dyDescent="0.25">
      <c r="A608" s="106"/>
      <c r="B608" s="47"/>
      <c r="C608" s="107"/>
      <c r="D608" s="108" t="s">
        <v>1236</v>
      </c>
      <c r="E608" s="108"/>
      <c r="F608" s="108"/>
      <c r="G608" s="108"/>
    </row>
    <row r="609" spans="1:7" s="40" customFormat="1" ht="24" customHeight="1" x14ac:dyDescent="0.25">
      <c r="A609" s="106"/>
      <c r="B609" s="47"/>
      <c r="C609" s="109"/>
      <c r="D609" s="110"/>
      <c r="E609" s="110"/>
      <c r="F609" s="110"/>
      <c r="G609" s="110"/>
    </row>
    <row r="610" spans="1:7" s="40" customFormat="1" ht="15.95" customHeight="1" x14ac:dyDescent="0.25">
      <c r="A610" s="106"/>
      <c r="B610" s="47" t="s">
        <v>1237</v>
      </c>
      <c r="C610" s="68"/>
      <c r="D610" s="69"/>
      <c r="E610" s="111"/>
      <c r="F610" s="40" t="s">
        <v>1238</v>
      </c>
    </row>
    <row r="611" spans="1:7" s="40" customFormat="1" ht="15.95" customHeight="1" x14ac:dyDescent="0.25">
      <c r="A611" s="106"/>
      <c r="B611" s="47" t="s">
        <v>1239</v>
      </c>
      <c r="C611" s="68"/>
      <c r="D611" s="69"/>
      <c r="E611" s="111"/>
      <c r="F611" s="40" t="s">
        <v>1240</v>
      </c>
    </row>
    <row r="612" spans="1:7" s="40" customFormat="1" ht="15.95" customHeight="1" x14ac:dyDescent="0.25">
      <c r="A612" s="106"/>
      <c r="B612" s="47"/>
      <c r="C612" s="68"/>
      <c r="D612" s="69"/>
      <c r="E612" s="111"/>
    </row>
    <row r="613" spans="1:7" s="40" customFormat="1" ht="15.95" customHeight="1" x14ac:dyDescent="0.25">
      <c r="A613" s="106"/>
      <c r="B613" s="47"/>
      <c r="C613" s="68"/>
      <c r="D613" s="69"/>
      <c r="E613" s="111"/>
    </row>
    <row r="614" spans="1:7" s="40" customFormat="1" ht="15.95" customHeight="1" x14ac:dyDescent="0.25">
      <c r="A614" s="106"/>
      <c r="B614" s="47"/>
      <c r="C614" s="68"/>
      <c r="D614" s="69"/>
      <c r="E614" s="111"/>
    </row>
    <row r="615" spans="1:7" s="40" customFormat="1" ht="15.95" customHeight="1" x14ac:dyDescent="0.25">
      <c r="A615" s="106"/>
      <c r="B615" s="47"/>
      <c r="C615" s="68"/>
      <c r="D615" s="69"/>
      <c r="E615" s="111"/>
    </row>
    <row r="616" spans="1:7" s="40" customFormat="1" ht="15.95" customHeight="1" x14ac:dyDescent="0.25">
      <c r="A616" s="106"/>
      <c r="B616" s="47"/>
      <c r="C616" s="68"/>
      <c r="D616" s="69"/>
      <c r="E616" s="111"/>
    </row>
    <row r="617" spans="1:7" s="40" customFormat="1" ht="15.95" customHeight="1" x14ac:dyDescent="0.25">
      <c r="A617" s="106"/>
      <c r="B617" s="47"/>
      <c r="C617" s="68"/>
      <c r="D617" s="69"/>
      <c r="E617" s="111"/>
    </row>
    <row r="618" spans="1:7" s="40" customFormat="1" ht="15.95" customHeight="1" x14ac:dyDescent="0.25">
      <c r="A618" s="106"/>
      <c r="B618" s="47"/>
      <c r="C618" s="68"/>
      <c r="D618" s="69"/>
      <c r="E618" s="111"/>
    </row>
    <row r="619" spans="1:7" s="40" customFormat="1" ht="15.95" customHeight="1" x14ac:dyDescent="0.25">
      <c r="A619" s="106"/>
      <c r="B619" s="47"/>
      <c r="C619" s="68"/>
      <c r="D619" s="69"/>
      <c r="E619" s="111"/>
    </row>
    <row r="620" spans="1:7" s="40" customFormat="1" ht="15.95" customHeight="1" x14ac:dyDescent="0.25">
      <c r="A620" s="106"/>
      <c r="B620" s="47"/>
      <c r="C620" s="68"/>
      <c r="D620" s="69"/>
      <c r="E620" s="111"/>
    </row>
    <row r="621" spans="1:7" s="40" customFormat="1" ht="15.95" customHeight="1" x14ac:dyDescent="0.25">
      <c r="A621" s="106"/>
      <c r="B621" s="47"/>
      <c r="C621" s="68"/>
      <c r="D621" s="69"/>
      <c r="E621" s="111"/>
    </row>
    <row r="622" spans="1:7" s="40" customFormat="1" ht="15.95" customHeight="1" x14ac:dyDescent="0.25">
      <c r="A622" s="106"/>
      <c r="B622" s="47"/>
      <c r="C622" s="68"/>
      <c r="D622" s="69"/>
      <c r="E622" s="111"/>
    </row>
    <row r="623" spans="1:7" s="40" customFormat="1" ht="15.95" customHeight="1" x14ac:dyDescent="0.25">
      <c r="A623" s="106"/>
      <c r="B623" s="47"/>
      <c r="C623" s="68"/>
      <c r="D623" s="69"/>
      <c r="E623" s="111"/>
    </row>
    <row r="624" spans="1:7" s="40" customFormat="1" ht="15.95" customHeight="1" x14ac:dyDescent="0.25">
      <c r="A624" s="106"/>
      <c r="B624" s="47"/>
      <c r="C624" s="68"/>
      <c r="D624" s="69"/>
      <c r="E624" s="111"/>
    </row>
    <row r="625" spans="1:5" s="40" customFormat="1" ht="15.95" customHeight="1" x14ac:dyDescent="0.25">
      <c r="A625" s="106"/>
      <c r="B625" s="47"/>
      <c r="C625" s="68"/>
      <c r="D625" s="69"/>
      <c r="E625" s="111"/>
    </row>
    <row r="626" spans="1:5" s="40" customFormat="1" ht="15.95" customHeight="1" x14ac:dyDescent="0.25">
      <c r="A626" s="106"/>
      <c r="B626" s="47"/>
      <c r="C626" s="68"/>
      <c r="D626" s="69"/>
      <c r="E626" s="111"/>
    </row>
    <row r="627" spans="1:5" s="40" customFormat="1" ht="15.95" customHeight="1" x14ac:dyDescent="0.25">
      <c r="A627" s="106"/>
      <c r="B627" s="47"/>
      <c r="C627" s="68"/>
      <c r="D627" s="69"/>
      <c r="E627" s="111"/>
    </row>
    <row r="628" spans="1:5" s="40" customFormat="1" ht="15.95" customHeight="1" x14ac:dyDescent="0.25">
      <c r="A628" s="106"/>
      <c r="B628" s="47"/>
      <c r="C628" s="68"/>
      <c r="D628" s="69"/>
      <c r="E628" s="111"/>
    </row>
    <row r="629" spans="1:5" s="40" customFormat="1" ht="15.95" customHeight="1" x14ac:dyDescent="0.25">
      <c r="A629" s="106"/>
      <c r="B629" s="47"/>
      <c r="C629" s="68"/>
      <c r="D629" s="69"/>
      <c r="E629" s="111"/>
    </row>
    <row r="630" spans="1:5" s="40" customFormat="1" ht="15.95" customHeight="1" x14ac:dyDescent="0.25">
      <c r="A630" s="106"/>
      <c r="B630" s="47"/>
      <c r="C630" s="68"/>
      <c r="D630" s="69"/>
      <c r="E630" s="111"/>
    </row>
    <row r="631" spans="1:5" s="40" customFormat="1" ht="15.95" customHeight="1" x14ac:dyDescent="0.25">
      <c r="A631" s="106"/>
      <c r="B631" s="47"/>
      <c r="C631" s="68"/>
      <c r="D631" s="69"/>
      <c r="E631" s="111"/>
    </row>
    <row r="632" spans="1:5" s="40" customFormat="1" ht="15.95" customHeight="1" x14ac:dyDescent="0.25">
      <c r="A632" s="106"/>
      <c r="B632" s="47"/>
      <c r="C632" s="68"/>
      <c r="D632" s="69"/>
      <c r="E632" s="111"/>
    </row>
    <row r="633" spans="1:5" s="40" customFormat="1" ht="15.95" customHeight="1" x14ac:dyDescent="0.25">
      <c r="A633" s="106"/>
      <c r="B633" s="47"/>
      <c r="C633" s="68"/>
      <c r="D633" s="69"/>
      <c r="E633" s="111"/>
    </row>
    <row r="634" spans="1:5" s="40" customFormat="1" ht="15.95" customHeight="1" x14ac:dyDescent="0.25">
      <c r="A634" s="106"/>
      <c r="B634" s="47"/>
      <c r="C634" s="68"/>
      <c r="D634" s="69"/>
      <c r="E634" s="111"/>
    </row>
    <row r="635" spans="1:5" s="40" customFormat="1" ht="15.95" customHeight="1" x14ac:dyDescent="0.25">
      <c r="A635" s="106"/>
      <c r="B635" s="47"/>
      <c r="C635" s="68"/>
      <c r="D635" s="69"/>
      <c r="E635" s="111"/>
    </row>
    <row r="636" spans="1:5" s="40" customFormat="1" ht="15.95" customHeight="1" x14ac:dyDescent="0.25">
      <c r="A636" s="106"/>
      <c r="B636" s="47"/>
      <c r="C636" s="68"/>
      <c r="D636" s="69"/>
      <c r="E636" s="111"/>
    </row>
    <row r="637" spans="1:5" s="40" customFormat="1" ht="15.95" customHeight="1" x14ac:dyDescent="0.25">
      <c r="A637" s="106"/>
      <c r="B637" s="47"/>
      <c r="C637" s="68"/>
      <c r="D637" s="69"/>
      <c r="E637" s="111"/>
    </row>
    <row r="638" spans="1:5" s="40" customFormat="1" ht="15.95" customHeight="1" x14ac:dyDescent="0.25">
      <c r="A638" s="106"/>
      <c r="B638" s="47"/>
      <c r="C638" s="68"/>
      <c r="D638" s="69"/>
      <c r="E638" s="111"/>
    </row>
    <row r="639" spans="1:5" s="40" customFormat="1" ht="15.95" customHeight="1" x14ac:dyDescent="0.25">
      <c r="A639" s="106"/>
      <c r="B639" s="47"/>
      <c r="C639" s="68"/>
      <c r="D639" s="69"/>
      <c r="E639" s="111"/>
    </row>
    <row r="640" spans="1:5" s="40" customFormat="1" ht="15.95" customHeight="1" x14ac:dyDescent="0.25">
      <c r="A640" s="106"/>
      <c r="B640" s="47"/>
      <c r="C640" s="68"/>
      <c r="D640" s="69"/>
      <c r="E640" s="111"/>
    </row>
    <row r="641" spans="1:5" s="40" customFormat="1" ht="15.95" customHeight="1" x14ac:dyDescent="0.25">
      <c r="A641" s="106"/>
      <c r="B641" s="47"/>
      <c r="C641" s="68"/>
      <c r="D641" s="69"/>
      <c r="E641" s="111"/>
    </row>
    <row r="642" spans="1:5" s="40" customFormat="1" ht="15.95" customHeight="1" x14ac:dyDescent="0.25">
      <c r="A642" s="106"/>
      <c r="B642" s="47"/>
      <c r="C642" s="68"/>
      <c r="D642" s="69"/>
      <c r="E642" s="111"/>
    </row>
    <row r="643" spans="1:5" s="40" customFormat="1" ht="15.95" customHeight="1" x14ac:dyDescent="0.25">
      <c r="A643" s="106"/>
      <c r="B643" s="47"/>
      <c r="C643" s="68"/>
      <c r="D643" s="69"/>
      <c r="E643" s="111"/>
    </row>
    <row r="644" spans="1:5" s="40" customFormat="1" ht="15.95" customHeight="1" x14ac:dyDescent="0.25">
      <c r="A644" s="106"/>
      <c r="B644" s="47"/>
      <c r="C644" s="68"/>
      <c r="D644" s="69"/>
      <c r="E644" s="111"/>
    </row>
    <row r="645" spans="1:5" s="40" customFormat="1" ht="15.95" customHeight="1" x14ac:dyDescent="0.25">
      <c r="A645" s="106"/>
      <c r="B645" s="47"/>
      <c r="C645" s="68"/>
      <c r="D645" s="69"/>
      <c r="E645" s="111"/>
    </row>
    <row r="646" spans="1:5" s="40" customFormat="1" ht="15.95" customHeight="1" x14ac:dyDescent="0.25">
      <c r="A646" s="106"/>
      <c r="B646" s="47"/>
      <c r="C646" s="68"/>
      <c r="D646" s="69"/>
      <c r="E646" s="111"/>
    </row>
    <row r="647" spans="1:5" s="40" customFormat="1" ht="15.95" customHeight="1" x14ac:dyDescent="0.25">
      <c r="A647" s="106"/>
      <c r="B647" s="47"/>
      <c r="C647" s="68"/>
      <c r="D647" s="69"/>
      <c r="E647" s="111"/>
    </row>
    <row r="648" spans="1:5" s="40" customFormat="1" ht="15.95" customHeight="1" x14ac:dyDescent="0.25">
      <c r="A648" s="106"/>
      <c r="B648" s="47"/>
      <c r="C648" s="68"/>
      <c r="D648" s="69"/>
      <c r="E648" s="111"/>
    </row>
    <row r="649" spans="1:5" s="40" customFormat="1" ht="15.95" customHeight="1" x14ac:dyDescent="0.25">
      <c r="A649" s="106"/>
      <c r="B649" s="47"/>
      <c r="C649" s="68"/>
      <c r="D649" s="69"/>
      <c r="E649" s="111"/>
    </row>
    <row r="650" spans="1:5" s="40" customFormat="1" ht="15.95" customHeight="1" x14ac:dyDescent="0.25">
      <c r="A650" s="106"/>
      <c r="B650" s="47"/>
      <c r="C650" s="68"/>
      <c r="D650" s="69"/>
      <c r="E650" s="111"/>
    </row>
    <row r="651" spans="1:5" s="40" customFormat="1" ht="15.95" customHeight="1" x14ac:dyDescent="0.25">
      <c r="A651" s="106"/>
      <c r="B651" s="47"/>
      <c r="C651" s="68"/>
      <c r="D651" s="69"/>
      <c r="E651" s="111"/>
    </row>
    <row r="652" spans="1:5" s="40" customFormat="1" ht="15.95" customHeight="1" x14ac:dyDescent="0.25">
      <c r="A652" s="106"/>
      <c r="B652" s="47"/>
      <c r="C652" s="68"/>
      <c r="D652" s="69"/>
      <c r="E652" s="111"/>
    </row>
    <row r="653" spans="1:5" s="40" customFormat="1" ht="15.95" customHeight="1" x14ac:dyDescent="0.25">
      <c r="A653" s="106"/>
      <c r="B653" s="47"/>
      <c r="C653" s="68"/>
      <c r="D653" s="69"/>
      <c r="E653" s="111"/>
    </row>
    <row r="654" spans="1:5" s="40" customFormat="1" ht="15.95" customHeight="1" x14ac:dyDescent="0.25">
      <c r="A654" s="106"/>
      <c r="B654" s="47"/>
      <c r="C654" s="68"/>
      <c r="D654" s="69"/>
      <c r="E654" s="111"/>
    </row>
    <row r="655" spans="1:5" s="40" customFormat="1" ht="15.95" customHeight="1" x14ac:dyDescent="0.25">
      <c r="A655" s="106"/>
      <c r="B655" s="47"/>
      <c r="C655" s="68"/>
      <c r="D655" s="69"/>
      <c r="E655" s="111"/>
    </row>
    <row r="656" spans="1:5" s="40" customFormat="1" ht="15.95" customHeight="1" x14ac:dyDescent="0.25">
      <c r="A656" s="106"/>
      <c r="B656" s="47"/>
      <c r="C656" s="68"/>
      <c r="D656" s="69"/>
      <c r="E656" s="111"/>
    </row>
    <row r="657" spans="1:5" s="40" customFormat="1" ht="15.95" customHeight="1" x14ac:dyDescent="0.25">
      <c r="A657" s="106"/>
      <c r="B657" s="47"/>
      <c r="C657" s="68"/>
      <c r="D657" s="69"/>
      <c r="E657" s="111"/>
    </row>
    <row r="658" spans="1:5" s="40" customFormat="1" ht="15.95" customHeight="1" x14ac:dyDescent="0.25">
      <c r="A658" s="106"/>
      <c r="B658" s="47"/>
      <c r="C658" s="68"/>
      <c r="D658" s="69"/>
      <c r="E658" s="111"/>
    </row>
    <row r="659" spans="1:5" s="40" customFormat="1" ht="15.95" customHeight="1" x14ac:dyDescent="0.25">
      <c r="A659" s="106"/>
      <c r="B659" s="47"/>
      <c r="C659" s="68"/>
      <c r="D659" s="69"/>
      <c r="E659" s="111"/>
    </row>
    <row r="660" spans="1:5" s="40" customFormat="1" ht="15.95" customHeight="1" x14ac:dyDescent="0.25">
      <c r="A660" s="106"/>
      <c r="B660" s="47"/>
      <c r="C660" s="68"/>
      <c r="D660" s="69"/>
      <c r="E660" s="111"/>
    </row>
    <row r="661" spans="1:5" s="40" customFormat="1" ht="15.95" customHeight="1" x14ac:dyDescent="0.25">
      <c r="A661" s="106"/>
      <c r="B661" s="47"/>
      <c r="C661" s="68"/>
      <c r="D661" s="69"/>
      <c r="E661" s="111"/>
    </row>
    <row r="662" spans="1:5" s="40" customFormat="1" ht="15.95" customHeight="1" x14ac:dyDescent="0.25">
      <c r="A662" s="106"/>
      <c r="B662" s="47"/>
      <c r="C662" s="68"/>
      <c r="D662" s="69"/>
      <c r="E662" s="111"/>
    </row>
    <row r="663" spans="1:5" s="40" customFormat="1" ht="15.95" customHeight="1" x14ac:dyDescent="0.25">
      <c r="A663" s="106"/>
      <c r="B663" s="47"/>
      <c r="C663" s="68"/>
      <c r="D663" s="69"/>
      <c r="E663" s="111"/>
    </row>
    <row r="664" spans="1:5" s="40" customFormat="1" ht="15.95" customHeight="1" x14ac:dyDescent="0.25">
      <c r="A664" s="106"/>
      <c r="B664" s="47"/>
      <c r="C664" s="68"/>
      <c r="D664" s="69"/>
      <c r="E664" s="111"/>
    </row>
    <row r="665" spans="1:5" s="40" customFormat="1" ht="15.95" customHeight="1" x14ac:dyDescent="0.25">
      <c r="A665" s="106"/>
      <c r="B665" s="47"/>
      <c r="C665" s="68"/>
      <c r="D665" s="69"/>
      <c r="E665" s="111"/>
    </row>
  </sheetData>
  <mergeCells count="35">
    <mergeCell ref="B563:G563"/>
    <mergeCell ref="B564:G564"/>
    <mergeCell ref="B594:G594"/>
    <mergeCell ref="A607:G607"/>
    <mergeCell ref="D608:G608"/>
    <mergeCell ref="B329:G329"/>
    <mergeCell ref="B384:G384"/>
    <mergeCell ref="B385:G385"/>
    <mergeCell ref="B477:G477"/>
    <mergeCell ref="C502:C504"/>
    <mergeCell ref="C535:C536"/>
    <mergeCell ref="C62:C64"/>
    <mergeCell ref="C125:C126"/>
    <mergeCell ref="A141:G141"/>
    <mergeCell ref="C209:C210"/>
    <mergeCell ref="C264:C266"/>
    <mergeCell ref="C269:C271"/>
    <mergeCell ref="B12:H12"/>
    <mergeCell ref="A14:G14"/>
    <mergeCell ref="A15:G15"/>
    <mergeCell ref="C36:C37"/>
    <mergeCell ref="C42:C43"/>
    <mergeCell ref="C56:C58"/>
    <mergeCell ref="A6:F6"/>
    <mergeCell ref="B7:H7"/>
    <mergeCell ref="B8:H8"/>
    <mergeCell ref="B9:H9"/>
    <mergeCell ref="B10:H10"/>
    <mergeCell ref="B11:H11"/>
    <mergeCell ref="B1:C1"/>
    <mergeCell ref="B2:C2"/>
    <mergeCell ref="B3:D3"/>
    <mergeCell ref="B4:D4"/>
    <mergeCell ref="A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2017-10-09T02:03:15Z</dcterms:created>
  <dcterms:modified xsi:type="dcterms:W3CDTF">2017-10-09T02:07:48Z</dcterms:modified>
</cp:coreProperties>
</file>